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титульник" sheetId="1" r:id="rId1"/>
    <sheet name="мз" sheetId="2" r:id="rId2"/>
    <sheet name="иные цели" sheetId="3" r:id="rId3"/>
    <sheet name="Внебюджет" sheetId="4" r:id="rId4"/>
    <sheet name="Внебюджет Лагерь" sheetId="5" r:id="rId5"/>
    <sheet name="44-ФЗ" sheetId="6" r:id="rId6"/>
  </sheets>
  <definedNames>
    <definedName name="TABLE" localSheetId="5">'44-ФЗ'!#REF!</definedName>
    <definedName name="TABLE" localSheetId="3">'Внебюджет'!#REF!</definedName>
    <definedName name="TABLE" localSheetId="2">'иные цели'!#REF!</definedName>
    <definedName name="TABLE" localSheetId="1">'мз'!#REF!</definedName>
    <definedName name="TABLE" localSheetId="0">'титульник'!#REF!</definedName>
    <definedName name="TABLE_2" localSheetId="5">'44-ФЗ'!#REF!</definedName>
    <definedName name="TABLE_2" localSheetId="3">'Внебюджет'!#REF!</definedName>
    <definedName name="TABLE_2" localSheetId="2">'иные цели'!#REF!</definedName>
    <definedName name="TABLE_2" localSheetId="1">'мз'!#REF!</definedName>
    <definedName name="TABLE_2" localSheetId="0">'титульник'!#REF!</definedName>
    <definedName name="_xlnm.Print_Titles" localSheetId="5">'44-ФЗ'!$4:$7</definedName>
    <definedName name="_xlnm.Print_Titles" localSheetId="3">'Внебюджет'!$4:$7</definedName>
    <definedName name="_xlnm.Print_Titles" localSheetId="2">'иные цели'!$2:$5</definedName>
    <definedName name="_xlnm.Print_Titles" localSheetId="1">'мз'!$4:$7</definedName>
    <definedName name="_xlnm.Print_Area" localSheetId="5">'44-ФЗ'!$A$1:$FE$43</definedName>
    <definedName name="_xlnm.Print_Area" localSheetId="3">'Внебюджет'!$A$1:$FR$37</definedName>
    <definedName name="_xlnm.Print_Area" localSheetId="2">'иные цели'!$A$1:$FR$46</definedName>
    <definedName name="_xlnm.Print_Area" localSheetId="1">'мз'!$A$1:$FR$74</definedName>
    <definedName name="_xlnm.Print_Area" localSheetId="0">'титульник'!$A$1:$FR$24</definedName>
  </definedNames>
  <calcPr fullCalcOnLoad="1"/>
</workbook>
</file>

<file path=xl/sharedStrings.xml><?xml version="1.0" encoding="utf-8"?>
<sst xmlns="http://schemas.openxmlformats.org/spreadsheetml/2006/main" count="788" uniqueCount="288">
  <si>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</si>
  <si>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</si>
  <si>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</si>
  <si>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</si>
  <si>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</si>
  <si>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</si>
  <si>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</si>
  <si>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</si>
  <si>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</si>
  <si>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</si>
  <si>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</si>
  <si>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</si>
  <si>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</si>
  <si>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</si>
  <si>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</si>
  <si>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</si>
  <si>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</si>
  <si>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</si>
  <si>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</si>
  <si>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</si>
  <si>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</si>
  <si>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</si>
  <si>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</si>
  <si>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</si>
  <si>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</si>
  <si>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</si>
  <si>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ИНН</t>
  </si>
  <si>
    <t>КПП</t>
  </si>
  <si>
    <t>по ОКЕИ</t>
  </si>
  <si>
    <t>383</t>
  </si>
  <si>
    <t>Единица измерения: руб.</t>
  </si>
  <si>
    <t>от "</t>
  </si>
  <si>
    <t>0001</t>
  </si>
  <si>
    <t>х</t>
  </si>
  <si>
    <t>0002</t>
  </si>
  <si>
    <t>Доходы, всего:</t>
  </si>
  <si>
    <t>1000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</si>
  <si>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</si>
  <si>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</si>
  <si>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</si>
  <si>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</si>
  <si>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</si>
  <si>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</si>
  <si>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</si>
  <si>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прочие доходы, всего</t>
  </si>
  <si>
    <t>1500</t>
  </si>
  <si>
    <t>180</t>
  </si>
  <si>
    <t>целевые субсидии</t>
  </si>
  <si>
    <t>1510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</si>
  <si>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</si>
  <si>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</si>
  <si>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</si>
  <si>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</si>
  <si>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</si>
  <si>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</si>
  <si>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</si>
  <si>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</si>
  <si>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</si>
  <si>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</si>
  <si>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</si>
  <si>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</si>
  <si>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131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</si>
  <si>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</si>
  <si>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</si>
  <si>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</si>
  <si>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</si>
  <si>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</si>
  <si>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</si>
  <si>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</si>
  <si>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</si>
  <si>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</si>
  <si>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</si>
  <si>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</si>
  <si>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</si>
  <si>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</si>
  <si>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</si>
  <si>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</si>
  <si>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</si>
  <si>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</si>
  <si>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</si>
  <si>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2600</t>
  </si>
  <si>
    <t>прочую закупку товаров, работ и услуг, всего</t>
  </si>
  <si>
    <t>2640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</si>
  <si>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</si>
  <si>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</si>
  <si>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</si>
  <si>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</si>
  <si>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</si>
  <si>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</si>
  <si>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</si>
  <si>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</si>
  <si>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</si>
  <si>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</si>
  <si>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</si>
  <si>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</si>
  <si>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</si>
  <si>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</si>
  <si>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</si>
  <si>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</si>
  <si>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</si>
  <si>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</si>
  <si>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</si>
  <si>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</si>
  <si>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</si>
  <si>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</si>
  <si>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</si>
  <si>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</si>
  <si>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</si>
  <si>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</si>
  <si>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</si>
  <si>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</si>
  <si>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</si>
  <si>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</si>
  <si>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</si>
  <si>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</si>
  <si>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</si>
  <si>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</si>
  <si>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</si>
  <si>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</si>
  <si>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</si>
  <si>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</si>
  <si>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</si>
  <si>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</si>
  <si>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</si>
  <si>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</si>
  <si>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</si>
  <si>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</si>
  <si>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</si>
  <si>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</si>
  <si>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</si>
  <si>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</si>
  <si>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</si>
  <si>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</si>
  <si>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</si>
  <si>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</si>
  <si>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</si>
  <si>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</si>
  <si>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</si>
  <si>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</si>
  <si>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</si>
  <si>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</si>
  <si>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</si>
  <si>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</si>
  <si>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</si>
  <si>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</si>
  <si>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</si>
  <si>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</si>
  <si>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</si>
  <si>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</si>
  <si>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</si>
  <si>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</si>
  <si>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20</t>
  </si>
  <si>
    <t>Герасимова Н.А.</t>
  </si>
  <si>
    <t>21</t>
  </si>
  <si>
    <t>22</t>
  </si>
  <si>
    <t>Наименование муниципального учреждения Осташковского городского округа</t>
  </si>
  <si>
    <t>691301001</t>
  </si>
  <si>
    <t>Адрес фактического местонахождения муниципального учреждения Осташковского городского округа</t>
  </si>
  <si>
    <t>Наименование органа, осуществляющего функции и полномочия распорядителя бюджетных средств, в ведении которого находится муниципальное учреждение  Осташковского городского округа</t>
  </si>
  <si>
    <t>Отдел образования администрации Осташковского городского округа</t>
  </si>
  <si>
    <t>Код по реестру участников бюджетного процесса</t>
  </si>
  <si>
    <t>Код ДК</t>
  </si>
  <si>
    <t>КОСГУ</t>
  </si>
  <si>
    <t>9</t>
  </si>
  <si>
    <t>Объем финансового обеспечения, руб.(с точностью до двух знаков после запятой-0,00)</t>
  </si>
  <si>
    <t xml:space="preserve">Остаток средств на конец текущего финансового года </t>
  </si>
  <si>
    <t>1. Субсидии на финансовое обеспечение выполнения муниципального задания</t>
  </si>
  <si>
    <t>в том числе:
фонд оплаты труда</t>
  </si>
  <si>
    <t>Заработная плата</t>
  </si>
  <si>
    <t>211</t>
  </si>
  <si>
    <t>Социальные пособия  и компенсации персоналу в денежной форме</t>
  </si>
  <si>
    <t>266</t>
  </si>
  <si>
    <t>Иные выплаты персоналу учреждений, за исключением фонда оплаты труда</t>
  </si>
  <si>
    <t>Начисления на выплаты по оплате труда</t>
  </si>
  <si>
    <t>213</t>
  </si>
  <si>
    <t>Пособия по социальной помощи населению</t>
  </si>
  <si>
    <t>291</t>
  </si>
  <si>
    <t>262</t>
  </si>
  <si>
    <t>Услуги связи</t>
  </si>
  <si>
    <t>Коммунальные услуги</t>
  </si>
  <si>
    <t>221</t>
  </si>
  <si>
    <t>223</t>
  </si>
  <si>
    <t>Работы, услуги по содержанию имущества</t>
  </si>
  <si>
    <t>225</t>
  </si>
  <si>
    <t>226</t>
  </si>
  <si>
    <t>Прочие работы, услуги</t>
  </si>
  <si>
    <t>Увеличение стоимости осовных средств</t>
  </si>
  <si>
    <t>310</t>
  </si>
  <si>
    <t>Увеличение стоимости лекарственных препаратов и материалов, принменяемых в медецинских целях</t>
  </si>
  <si>
    <t>341</t>
  </si>
  <si>
    <t>Увеличение стоимости продуктов питания</t>
  </si>
  <si>
    <t>342</t>
  </si>
  <si>
    <t>Увеличение стоимости строительных материалов</t>
  </si>
  <si>
    <t>Увеличение стоимости прочих оборотных запасов</t>
  </si>
  <si>
    <t>344</t>
  </si>
  <si>
    <t>346</t>
  </si>
  <si>
    <t>2. субсидии, предоставляемые в соответствии с абзацем вторым пункта 1 статьи 78.1 Бюджетного кодекса Российской Федерации (далее - субсидия на иные цели);</t>
  </si>
  <si>
    <t>152</t>
  </si>
  <si>
    <t>2020</t>
  </si>
  <si>
    <t>2021</t>
  </si>
  <si>
    <t>2022</t>
  </si>
  <si>
    <t>Главный бухгалтер</t>
  </si>
  <si>
    <t>годов)</t>
  </si>
  <si>
    <t>Приложение №1</t>
  </si>
  <si>
    <t>к Порядку составления и утверждения планов финансово-хозяйственной деятельности муниципальных учреждений Осташковского городского округа</t>
  </si>
  <si>
    <t>в том числе:
Субвенция из областного бюджета на выполнение муниципального задания</t>
  </si>
  <si>
    <t>1.0702.121011075Г.10</t>
  </si>
  <si>
    <t>Субсидия на выполнение муниципального задания за счет средств местного бюджета</t>
  </si>
  <si>
    <t>1230</t>
  </si>
  <si>
    <t>Субсидия на организацию питания детей начальных классов за счет средств местного бюджета</t>
  </si>
  <si>
    <t>1.0702.121012002Г.01</t>
  </si>
  <si>
    <t>1.0702.12104S023В.01</t>
  </si>
  <si>
    <t>Организация питания отдельных категорий учащихся</t>
  </si>
  <si>
    <t>1240</t>
  </si>
  <si>
    <t>1.0702.121042009В.01</t>
  </si>
  <si>
    <t>Субсидия на организацию питания детей начальных классов за счет средств областного бюджета</t>
  </si>
  <si>
    <t>1.0702.121041023В.10</t>
  </si>
  <si>
    <t>1.0707.12401S024Г.01</t>
  </si>
  <si>
    <t>1250</t>
  </si>
  <si>
    <t>1260</t>
  </si>
  <si>
    <t>1270</t>
  </si>
  <si>
    <t>1.0707.124011024Г.10</t>
  </si>
  <si>
    <t>Субсидия на выполнение муниципального задания за счет средств областного бюджета</t>
  </si>
  <si>
    <t>292</t>
  </si>
  <si>
    <t>Увеличение стоимости прочих материальных запасов однократного применения</t>
  </si>
  <si>
    <t>349</t>
  </si>
  <si>
    <t>4.0702.121012х021.05</t>
  </si>
  <si>
    <t>в том числе:
Платные услуги на выполнение муниципального задания</t>
  </si>
  <si>
    <t>4.0702.1210120021.05</t>
  </si>
  <si>
    <t>Директор</t>
  </si>
  <si>
    <t>К.А. Данилов</t>
  </si>
  <si>
    <t>Остаток средств на начало текущего финансового года</t>
  </si>
  <si>
    <t>расходы на закупку товаров, работ, услуг, всего</t>
  </si>
  <si>
    <t>Выплаты, уменьшающие доход, всего</t>
  </si>
  <si>
    <t>в том числе:
налог на прибыль</t>
  </si>
  <si>
    <t xml:space="preserve">прочие налоги, уменьшающие доход </t>
  </si>
  <si>
    <t>налог на добавленную стоимость</t>
  </si>
  <si>
    <t xml:space="preserve">Прочие выплаты, всего </t>
  </si>
  <si>
    <t>Выплаты на закупку товаров, работ, услуг, всего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</si>
  <si>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</si>
  <si>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</si>
  <si>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</si>
  <si>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</si>
  <si>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</si>
  <si>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</si>
  <si>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УТВЕРЖДАЮ</t>
  </si>
  <si>
    <t>СОГЛАСОВАНО</t>
  </si>
  <si>
    <t>МУНИЦИПАЛЬНОГО УЧРЕЖДЕНИЯ ОСТАШКОВСКОГО ГОРОДСКОГО ОКРУГА</t>
  </si>
  <si>
    <t xml:space="preserve">налог на добавленную стоимость </t>
  </si>
  <si>
    <t xml:space="preserve">в том числе:
налог на прибыль </t>
  </si>
  <si>
    <t>прочие налоги, уменьшающие доход</t>
  </si>
  <si>
    <t>Прочие выплаты, всего</t>
  </si>
  <si>
    <t>Начальник финансового управления Осташковского городского округа</t>
  </si>
  <si>
    <t>руководитель органа, осуществляющего функции и полномочия распорядителя бюджетных средств, в ведении которого находится муниципальное бюджетное учреждение</t>
  </si>
  <si>
    <t>ПЛАН ФИНАНСОВО-ХОЗЯЙСТВЕННОЙ ДЕЯТЕЛЬНОСТИ</t>
  </si>
  <si>
    <t>Показатели по поступлениям и выплатам муниципального учреждения Осташковского городского округа на 2020г. и плановый период 2021 и 2022 годов</t>
  </si>
  <si>
    <t>Таблица 1</t>
  </si>
  <si>
    <t>Сведения  на закупку товаров, работ, услуг  муниципального учреждения Осташковского городского округа на 2020г. и плановый период 2021 и 2022 годов</t>
  </si>
  <si>
    <t>Таблица 2</t>
  </si>
  <si>
    <t>3. доходы от иной приносящей доход деятельности в текущем финансовом году и плановом периоде</t>
  </si>
  <si>
    <t>4. доходы от платной деятельности в пределах и сверх установленного муниципального  задания</t>
  </si>
  <si>
    <t>Муниципальное бюджетное общеобразовательное учреждение "Совхозовская средняя общеобразовательная школа"</t>
  </si>
  <si>
    <t>172760, Тверская область, Осташковский район, пос. Сиговка, ул. Осташковская, дом 9</t>
  </si>
  <si>
    <t>6913007222</t>
  </si>
  <si>
    <t>Увеличение стоимости горюче-смазочных материалов</t>
  </si>
  <si>
    <t>343</t>
  </si>
  <si>
    <t>А.Ю. Свистакова</t>
  </si>
  <si>
    <t>4.0707.12401S024Г.05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</si>
  <si>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</si>
  <si>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Содействие временной занятости несовершеннолетних граждан за счет средств местного бюджета</t>
  </si>
  <si>
    <t>1520</t>
  </si>
  <si>
    <t>2.0401.124012004В.01</t>
  </si>
  <si>
    <t>Организация проведения страхования детей в лагерях и медицинских осмотров персонала</t>
  </si>
  <si>
    <t>1530</t>
  </si>
  <si>
    <t>2.0707.124022006В.01</t>
  </si>
  <si>
    <t>Страхование</t>
  </si>
  <si>
    <t>227</t>
  </si>
  <si>
    <t>2.0702.121022004В.01</t>
  </si>
  <si>
    <t>Содействие муниципальным общеобразовательным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образования, в том числе устранение правонарушений по предписаниям и решениям суда</t>
  </si>
  <si>
    <t>И.О. заведующего Отделом образования Осташковского городского округа</t>
  </si>
  <si>
    <t>Стренго З.А.</t>
  </si>
  <si>
    <t>Субвенции бюджетам городских округов на 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</t>
  </si>
  <si>
    <t>Субисидии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</si>
  <si>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1.0702.1210153031.04</t>
  </si>
  <si>
    <t>1.0702.12104L304В.04</t>
  </si>
  <si>
    <t>1280</t>
  </si>
  <si>
    <t>1290</t>
  </si>
  <si>
    <t>декабря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</si>
</sst>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4" fillId="0" borderId="18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/>
    </xf>
    <xf numFmtId="0" fontId="1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4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wrapText="1" indent="3"/>
    </xf>
    <xf numFmtId="0" fontId="1" fillId="0" borderId="12" xfId="0" applyNumberFormat="1" applyFont="1" applyBorder="1" applyAlignment="1">
      <alignment horizontal="left" indent="3"/>
    </xf>
    <xf numFmtId="49" fontId="1" fillId="0" borderId="11" xfId="0" applyNumberFormat="1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wrapText="1" indent="2"/>
    </xf>
    <xf numFmtId="0" fontId="1" fillId="0" borderId="12" xfId="0" applyNumberFormat="1" applyFont="1" applyFill="1" applyBorder="1" applyAlignment="1">
      <alignment horizontal="left" indent="2"/>
    </xf>
    <xf numFmtId="49" fontId="1" fillId="0" borderId="27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4"/>
    </xf>
    <xf numFmtId="0" fontId="1" fillId="0" borderId="28" xfId="0" applyNumberFormat="1" applyFont="1" applyFill="1" applyBorder="1" applyAlignment="1">
      <alignment horizontal="left" indent="4"/>
    </xf>
    <xf numFmtId="0" fontId="1" fillId="0" borderId="2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4"/>
    </xf>
    <xf numFmtId="49" fontId="1" fillId="0" borderId="2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 indent="3"/>
    </xf>
    <xf numFmtId="0" fontId="1" fillId="0" borderId="10" xfId="0" applyNumberFormat="1" applyFont="1" applyFill="1" applyBorder="1" applyAlignment="1">
      <alignment horizontal="left" indent="3"/>
    </xf>
    <xf numFmtId="0" fontId="1" fillId="0" borderId="28" xfId="0" applyNumberFormat="1" applyFont="1" applyFill="1" applyBorder="1" applyAlignment="1">
      <alignment horizontal="left" indent="3"/>
    </xf>
    <xf numFmtId="4" fontId="1" fillId="0" borderId="21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wrapText="1" indent="1"/>
    </xf>
    <xf numFmtId="0" fontId="1" fillId="0" borderId="12" xfId="0" applyNumberFormat="1" applyFont="1" applyFill="1" applyBorder="1" applyAlignment="1">
      <alignment horizontal="left" indent="1"/>
    </xf>
    <xf numFmtId="4" fontId="1" fillId="0" borderId="23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left" wrapText="1" indent="1"/>
    </xf>
    <xf numFmtId="0" fontId="7" fillId="0" borderId="12" xfId="0" applyNumberFormat="1" applyFont="1" applyFill="1" applyBorder="1" applyAlignment="1">
      <alignment horizontal="left" inden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/>
    </xf>
    <xf numFmtId="0" fontId="1" fillId="0" borderId="28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horizontal="left" wrapText="1" indent="3"/>
    </xf>
    <xf numFmtId="0" fontId="7" fillId="0" borderId="12" xfId="0" applyNumberFormat="1" applyFont="1" applyFill="1" applyBorder="1" applyAlignment="1">
      <alignment horizontal="left" indent="3"/>
    </xf>
    <xf numFmtId="0" fontId="7" fillId="0" borderId="10" xfId="0" applyNumberFormat="1" applyFont="1" applyFill="1" applyBorder="1" applyAlignment="1">
      <alignment horizontal="left" wrapText="1" indent="3"/>
    </xf>
    <xf numFmtId="0" fontId="7" fillId="0" borderId="10" xfId="0" applyNumberFormat="1" applyFont="1" applyFill="1" applyBorder="1" applyAlignment="1">
      <alignment horizontal="left" indent="3"/>
    </xf>
    <xf numFmtId="0" fontId="7" fillId="0" borderId="28" xfId="0" applyNumberFormat="1" applyFont="1" applyFill="1" applyBorder="1" applyAlignment="1">
      <alignment horizontal="left" indent="3"/>
    </xf>
    <xf numFmtId="0" fontId="1" fillId="0" borderId="15" xfId="0" applyNumberFormat="1" applyFont="1" applyFill="1" applyBorder="1" applyAlignment="1">
      <alignment horizontal="left" wrapText="1"/>
    </xf>
    <xf numFmtId="4" fontId="7" fillId="0" borderId="14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left" wrapText="1" indent="2"/>
    </xf>
    <xf numFmtId="0" fontId="7" fillId="0" borderId="12" xfId="0" applyNumberFormat="1" applyFont="1" applyFill="1" applyBorder="1" applyAlignment="1">
      <alignment horizontal="left" indent="2"/>
    </xf>
    <xf numFmtId="4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28" xfId="0" applyNumberFormat="1" applyFont="1" applyBorder="1" applyAlignment="1">
      <alignment horizontal="left" indent="2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1" fillId="0" borderId="28" xfId="0" applyNumberFormat="1" applyFont="1" applyBorder="1" applyAlignment="1">
      <alignment horizontal="left" indent="1"/>
    </xf>
    <xf numFmtId="49" fontId="1" fillId="0" borderId="4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indent="2"/>
    </xf>
    <xf numFmtId="49" fontId="1" fillId="0" borderId="29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left" vertical="top"/>
    </xf>
    <xf numFmtId="0" fontId="1" fillId="0" borderId="18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wrapText="1"/>
    </xf>
    <xf numFmtId="0" fontId="1" fillId="0" borderId="1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wrapText="1" indent="2"/>
    </xf>
    <xf numFmtId="0" fontId="1" fillId="0" borderId="12" xfId="0" applyNumberFormat="1" applyFont="1" applyBorder="1" applyAlignment="1">
      <alignment horizontal="left" indent="2"/>
    </xf>
    <xf numFmtId="49" fontId="1" fillId="0" borderId="2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4"/>
    </xf>
    <xf numFmtId="0" fontId="1" fillId="0" borderId="28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indent="4"/>
    </xf>
    <xf numFmtId="49" fontId="1" fillId="0" borderId="3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0" fontId="1" fillId="0" borderId="28" xfId="0" applyNumberFormat="1" applyFont="1" applyBorder="1" applyAlignment="1">
      <alignment horizontal="left" indent="3"/>
    </xf>
    <xf numFmtId="4" fontId="1" fillId="0" borderId="2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wrapText="1" indent="4"/>
    </xf>
    <xf numFmtId="0" fontId="1" fillId="0" borderId="12" xfId="0" applyNumberFormat="1" applyFont="1" applyBorder="1" applyAlignment="1">
      <alignment horizontal="left" indent="4"/>
    </xf>
    <xf numFmtId="0" fontId="7" fillId="0" borderId="12" xfId="0" applyNumberFormat="1" applyFont="1" applyBorder="1" applyAlignment="1">
      <alignment horizontal="left" wrapText="1" indent="1"/>
    </xf>
    <xf numFmtId="0" fontId="7" fillId="0" borderId="12" xfId="0" applyNumberFormat="1" applyFont="1" applyBorder="1" applyAlignment="1">
      <alignment horizontal="left" indent="1"/>
    </xf>
    <xf numFmtId="0" fontId="7" fillId="0" borderId="12" xfId="0" applyNumberFormat="1" applyFont="1" applyBorder="1" applyAlignment="1">
      <alignment horizontal="left" wrapText="1" indent="3"/>
    </xf>
    <xf numFmtId="0" fontId="7" fillId="0" borderId="12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 indent="2"/>
    </xf>
    <xf numFmtId="0" fontId="7" fillId="0" borderId="12" xfId="0" applyNumberFormat="1" applyFont="1" applyBorder="1" applyAlignment="1">
      <alignment horizontal="left" indent="2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indent="3"/>
    </xf>
    <xf numFmtId="2" fontId="1" fillId="0" borderId="17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33" borderId="32" xfId="0" applyNumberFormat="1" applyFont="1" applyFill="1" applyBorder="1" applyAlignment="1">
      <alignment horizontal="center"/>
    </xf>
    <xf numFmtId="0" fontId="1" fillId="33" borderId="33" xfId="0" applyNumberFormat="1" applyFont="1" applyFill="1" applyBorder="1" applyAlignment="1">
      <alignment horizontal="center"/>
    </xf>
    <xf numFmtId="0" fontId="1" fillId="33" borderId="34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left"/>
    </xf>
    <xf numFmtId="49" fontId="7" fillId="0" borderId="40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 indent="1"/>
    </xf>
    <xf numFmtId="0" fontId="1" fillId="0" borderId="12" xfId="0" applyNumberFormat="1" applyFont="1" applyBorder="1" applyAlignment="1">
      <alignment horizontal="left" indent="1"/>
    </xf>
    <xf numFmtId="0" fontId="1" fillId="0" borderId="14" xfId="0" applyNumberFormat="1" applyFont="1" applyBorder="1" applyAlignment="1">
      <alignment horizontal="left" wrapText="1" indent="2"/>
    </xf>
    <xf numFmtId="0" fontId="1" fillId="0" borderId="14" xfId="0" applyNumberFormat="1" applyFont="1" applyBorder="1" applyAlignment="1">
      <alignment horizontal="left" wrapText="1" indent="3"/>
    </xf>
    <xf numFmtId="4" fontId="1" fillId="0" borderId="2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21" xfId="0" applyNumberFormat="1" applyFont="1" applyBorder="1" applyAlignment="1">
      <alignment horizontal="left" wrapText="1" indent="4"/>
    </xf>
    <xf numFmtId="0" fontId="1" fillId="0" borderId="14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R24"/>
  <sheetViews>
    <sheetView view="pageBreakPreview" zoomScale="175" zoomScaleSheetLayoutView="175" zoomScalePageLayoutView="145" workbookViewId="0" topLeftCell="A7">
      <selection activeCell="AB18" sqref="AB18:EC18"/>
    </sheetView>
  </sheetViews>
  <sheetFormatPr defaultColWidth="0.875" defaultRowHeight="12.75"/>
  <cols>
    <col min="1" max="73" width="0.875" style="1" customWidth="1"/>
    <col min="74" max="74" width="0.74609375" style="1" customWidth="1"/>
    <col min="75" max="75" width="0.875" style="1" hidden="1" customWidth="1"/>
    <col min="76" max="86" width="0.875" style="1" customWidth="1"/>
    <col min="87" max="95" width="0.875" style="1" hidden="1" customWidth="1"/>
    <col min="96" max="96" width="5.375" style="1" hidden="1" customWidth="1"/>
    <col min="97" max="105" width="0.875" style="1" customWidth="1"/>
    <col min="106" max="106" width="0.12890625" style="1" customWidth="1"/>
    <col min="107" max="107" width="0.6171875" style="1" hidden="1" customWidth="1"/>
    <col min="108" max="109" width="0.875" style="1" hidden="1" customWidth="1"/>
    <col min="110" max="118" width="0.875" style="1" customWidth="1"/>
    <col min="119" max="119" width="0.74609375" style="1" customWidth="1"/>
    <col min="120" max="122" width="0.875" style="1" hidden="1" customWidth="1"/>
    <col min="123" max="16384" width="0.875" style="1" customWidth="1"/>
  </cols>
  <sheetData>
    <row r="1" spans="119:174" s="3" customFormat="1" ht="10.5">
      <c r="DO1" s="74" t="s">
        <v>203</v>
      </c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</row>
    <row r="2" spans="119:174" s="3" customFormat="1" ht="42" customHeight="1">
      <c r="DO2" s="75" t="s">
        <v>204</v>
      </c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</row>
    <row r="3" ht="6" customHeight="1"/>
    <row r="4" ht="18" customHeight="1"/>
    <row r="5" spans="2:174" s="3" customFormat="1" ht="15.75" customHeight="1">
      <c r="B5" s="66" t="s">
        <v>246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66" t="s">
        <v>245</v>
      </c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</row>
    <row r="6" spans="2:174" s="3" customFormat="1" ht="21.75" customHeight="1">
      <c r="B6" s="70" t="s">
        <v>252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73" t="s">
        <v>279</v>
      </c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</row>
    <row r="7" spans="2:174" s="4" customFormat="1" ht="51.75" customHeight="1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69" t="s">
        <v>253</v>
      </c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</row>
    <row r="8" spans="2:174" s="4" customFormat="1" ht="10.5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25"/>
      <c r="P8" s="25"/>
      <c r="Q8" s="67" t="s">
        <v>152</v>
      </c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25"/>
      <c r="EX8" s="25"/>
      <c r="EY8" s="67" t="s">
        <v>280</v>
      </c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</row>
    <row r="9" spans="2:174" s="3" customFormat="1" ht="10.5">
      <c r="B9" s="62" t="s">
        <v>18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26"/>
      <c r="P9" s="26"/>
      <c r="Q9" s="62" t="s">
        <v>19</v>
      </c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62" t="s">
        <v>18</v>
      </c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26"/>
      <c r="EX9" s="26"/>
      <c r="EY9" s="62" t="s">
        <v>19</v>
      </c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</row>
    <row r="10" spans="2:174" ht="11.25">
      <c r="B10" s="31" t="s">
        <v>20</v>
      </c>
      <c r="C10" s="31"/>
      <c r="D10" s="32"/>
      <c r="E10" s="32"/>
      <c r="F10" s="32"/>
      <c r="G10" s="64" t="s">
        <v>20</v>
      </c>
      <c r="H10" s="64"/>
      <c r="I10" s="25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1">
        <v>20</v>
      </c>
      <c r="Z10" s="31"/>
      <c r="AA10" s="31"/>
      <c r="AB10" s="65" t="s">
        <v>151</v>
      </c>
      <c r="AC10" s="65"/>
      <c r="AD10" s="65"/>
      <c r="AE10" s="25" t="s">
        <v>4</v>
      </c>
      <c r="AF10" s="25"/>
      <c r="AG10" s="25"/>
      <c r="AH10" s="25"/>
      <c r="AI10" s="25"/>
      <c r="AJ10" s="25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31" t="s">
        <v>20</v>
      </c>
      <c r="EK10" s="31"/>
      <c r="EL10" s="32"/>
      <c r="EM10" s="32"/>
      <c r="EN10" s="32"/>
      <c r="EO10" s="64" t="s">
        <v>20</v>
      </c>
      <c r="EP10" s="64"/>
      <c r="EQ10" s="25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1">
        <v>20</v>
      </c>
      <c r="FH10" s="31"/>
      <c r="FI10" s="31"/>
      <c r="FJ10" s="65" t="s">
        <v>151</v>
      </c>
      <c r="FK10" s="65"/>
      <c r="FL10" s="65"/>
      <c r="FM10" s="25" t="s">
        <v>4</v>
      </c>
      <c r="FN10" s="25"/>
      <c r="FO10" s="25"/>
      <c r="FP10" s="25"/>
      <c r="FQ10" s="25"/>
      <c r="FR10" s="25"/>
    </row>
    <row r="11" spans="2:174" ht="11.25">
      <c r="B11" s="27"/>
      <c r="C11" s="27"/>
      <c r="D11" s="28"/>
      <c r="E11" s="28"/>
      <c r="F11" s="28"/>
      <c r="G11" s="25"/>
      <c r="H11" s="25"/>
      <c r="I11" s="25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7"/>
      <c r="Z11" s="27"/>
      <c r="AA11" s="27"/>
      <c r="AB11" s="29"/>
      <c r="AC11" s="29"/>
      <c r="AD11" s="29"/>
      <c r="AE11" s="25"/>
      <c r="AF11" s="25"/>
      <c r="AG11" s="25"/>
      <c r="AH11" s="25"/>
      <c r="AI11" s="25"/>
      <c r="AJ11" s="25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7"/>
      <c r="EK11" s="27"/>
      <c r="EL11" s="28"/>
      <c r="EM11" s="28"/>
      <c r="EN11" s="28"/>
      <c r="EO11" s="25"/>
      <c r="EP11" s="25"/>
      <c r="EQ11" s="25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7"/>
      <c r="FH11" s="27"/>
      <c r="FI11" s="27"/>
      <c r="FJ11" s="29"/>
      <c r="FK11" s="29"/>
      <c r="FL11" s="29"/>
      <c r="FM11" s="25"/>
      <c r="FN11" s="25"/>
      <c r="FO11" s="25"/>
      <c r="FP11" s="25"/>
      <c r="FQ11" s="25"/>
      <c r="FR11" s="25"/>
    </row>
    <row r="12" spans="1:174" s="5" customFormat="1" ht="12.75" customHeight="1">
      <c r="A12" s="63" t="s">
        <v>254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</row>
    <row r="13" spans="1:174" s="5" customFormat="1" ht="12.75" customHeight="1">
      <c r="A13" s="30" t="s">
        <v>247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</row>
    <row r="14" spans="51:174" s="5" customFormat="1" ht="14.25" customHeight="1">
      <c r="AY14" s="12" t="s">
        <v>22</v>
      </c>
      <c r="AZ14" s="12"/>
      <c r="BA14" s="12"/>
      <c r="BB14" s="12"/>
      <c r="BC14" s="12"/>
      <c r="BD14" s="12"/>
      <c r="BE14" s="12"/>
      <c r="BF14" s="13" t="s">
        <v>151</v>
      </c>
      <c r="BG14" s="13"/>
      <c r="BH14" s="13"/>
      <c r="BI14" s="12" t="s">
        <v>23</v>
      </c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3" t="s">
        <v>153</v>
      </c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2" t="s">
        <v>24</v>
      </c>
      <c r="CV14" s="12"/>
      <c r="CW14" s="12"/>
      <c r="CX14" s="12"/>
      <c r="CY14" s="12"/>
      <c r="CZ14" s="13" t="s">
        <v>154</v>
      </c>
      <c r="DA14" s="13"/>
      <c r="DB14" s="13"/>
      <c r="DC14" s="12" t="s">
        <v>25</v>
      </c>
      <c r="DD14" s="12"/>
      <c r="DE14" s="12"/>
      <c r="DF14" s="12"/>
      <c r="DG14" s="12" t="s">
        <v>202</v>
      </c>
      <c r="DH14" s="12"/>
      <c r="DI14" s="12"/>
      <c r="DJ14" s="12"/>
      <c r="DK14" s="12"/>
      <c r="FF14" s="55" t="s">
        <v>21</v>
      </c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7"/>
    </row>
    <row r="15" spans="162:174" ht="11.25">
      <c r="FF15" s="58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60"/>
    </row>
    <row r="16" spans="59:174" ht="12.75" customHeight="1">
      <c r="BG16" s="61" t="s">
        <v>31</v>
      </c>
      <c r="BH16" s="61"/>
      <c r="BI16" s="61"/>
      <c r="BJ16" s="61"/>
      <c r="BK16" s="52" t="s">
        <v>16</v>
      </c>
      <c r="BL16" s="52"/>
      <c r="BM16" s="52"/>
      <c r="BN16" s="68" t="s">
        <v>20</v>
      </c>
      <c r="BO16" s="68"/>
      <c r="BQ16" s="52" t="s">
        <v>287</v>
      </c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61">
        <v>20</v>
      </c>
      <c r="CT16" s="61"/>
      <c r="CU16" s="61"/>
      <c r="CV16" s="72" t="s">
        <v>151</v>
      </c>
      <c r="CW16" s="72"/>
      <c r="CX16" s="72"/>
      <c r="CY16" s="1" t="s">
        <v>4</v>
      </c>
      <c r="FD16" s="2"/>
      <c r="FF16" s="45" t="s">
        <v>263</v>
      </c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7"/>
    </row>
    <row r="17" spans="1:174" ht="18" customHeight="1">
      <c r="A17" s="43" t="s">
        <v>155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EW17" s="33" t="s">
        <v>26</v>
      </c>
      <c r="EX17" s="33"/>
      <c r="EY17" s="33"/>
      <c r="EZ17" s="33"/>
      <c r="FA17" s="33"/>
      <c r="FB17" s="33"/>
      <c r="FC17" s="33"/>
      <c r="FD17" s="33"/>
      <c r="FE17" s="34"/>
      <c r="FF17" s="51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3"/>
    </row>
    <row r="18" spans="1:174" ht="15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 t="s">
        <v>261</v>
      </c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W18" s="33" t="s">
        <v>27</v>
      </c>
      <c r="EX18" s="33"/>
      <c r="EY18" s="33"/>
      <c r="EZ18" s="33"/>
      <c r="FA18" s="33"/>
      <c r="FB18" s="33"/>
      <c r="FC18" s="33"/>
      <c r="FD18" s="33"/>
      <c r="FE18" s="34"/>
      <c r="FF18" s="35" t="s">
        <v>156</v>
      </c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7"/>
    </row>
    <row r="19" spans="1:174" ht="11.25" customHeight="1">
      <c r="A19" s="43" t="s">
        <v>157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FD19" s="2"/>
      <c r="FF19" s="45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7"/>
    </row>
    <row r="20" spans="1:174" ht="30.7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 t="s">
        <v>262</v>
      </c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FD20" s="2"/>
      <c r="FF20" s="48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50"/>
    </row>
    <row r="21" spans="1:174" ht="67.5" customHeight="1">
      <c r="A21" s="43" t="s">
        <v>158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4" t="s">
        <v>159</v>
      </c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FD21" s="2"/>
      <c r="FF21" s="51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3"/>
    </row>
    <row r="22" spans="1:174" ht="18" customHeight="1">
      <c r="A22" s="1" t="s">
        <v>30</v>
      </c>
      <c r="EX22" s="33" t="s">
        <v>28</v>
      </c>
      <c r="EY22" s="33"/>
      <c r="EZ22" s="33"/>
      <c r="FA22" s="33"/>
      <c r="FB22" s="33"/>
      <c r="FC22" s="33"/>
      <c r="FD22" s="33"/>
      <c r="FE22" s="34"/>
      <c r="FF22" s="35" t="s">
        <v>29</v>
      </c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7"/>
    </row>
    <row r="23" spans="147:174" ht="42.75" customHeight="1">
      <c r="EQ23" s="38" t="s">
        <v>160</v>
      </c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  <c r="FF23" s="40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2"/>
    </row>
    <row r="24" spans="147:174" ht="24" customHeight="1"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</row>
  </sheetData>
  <sheetProtection/>
  <mergeCells count="51">
    <mergeCell ref="DO1:FR1"/>
    <mergeCell ref="DO2:FR2"/>
    <mergeCell ref="EJ9:EV9"/>
    <mergeCell ref="ER10:FF10"/>
    <mergeCell ref="FG10:FI10"/>
    <mergeCell ref="FJ10:FL10"/>
    <mergeCell ref="BN16:BO16"/>
    <mergeCell ref="EJ7:FR7"/>
    <mergeCell ref="CS16:CU16"/>
    <mergeCell ref="B6:AJ7"/>
    <mergeCell ref="CV16:CX16"/>
    <mergeCell ref="EY8:FR8"/>
    <mergeCell ref="EY9:FR9"/>
    <mergeCell ref="EJ6:FR6"/>
    <mergeCell ref="EL10:EN10"/>
    <mergeCell ref="Y10:AA10"/>
    <mergeCell ref="J10:X10"/>
    <mergeCell ref="AB10:AD10"/>
    <mergeCell ref="EO10:EP10"/>
    <mergeCell ref="B5:AJ5"/>
    <mergeCell ref="EJ5:FR5"/>
    <mergeCell ref="B8:N8"/>
    <mergeCell ref="Q8:AJ8"/>
    <mergeCell ref="EJ8:EV8"/>
    <mergeCell ref="FF14:FR15"/>
    <mergeCell ref="BG16:BJ16"/>
    <mergeCell ref="BK16:BM16"/>
    <mergeCell ref="BQ16:CE16"/>
    <mergeCell ref="FF16:FR17"/>
    <mergeCell ref="B9:N9"/>
    <mergeCell ref="Q9:AJ9"/>
    <mergeCell ref="A12:FR12"/>
    <mergeCell ref="EJ10:EK10"/>
    <mergeCell ref="G10:H10"/>
    <mergeCell ref="FF18:FR18"/>
    <mergeCell ref="A19:AA20"/>
    <mergeCell ref="FF19:FR21"/>
    <mergeCell ref="AB20:EC20"/>
    <mergeCell ref="A21:AA21"/>
    <mergeCell ref="AB21:EC21"/>
    <mergeCell ref="EW18:FE18"/>
    <mergeCell ref="A13:FR13"/>
    <mergeCell ref="B10:C10"/>
    <mergeCell ref="D10:F10"/>
    <mergeCell ref="EX22:FE22"/>
    <mergeCell ref="FF22:FR22"/>
    <mergeCell ref="EQ23:FE23"/>
    <mergeCell ref="FF23:FR23"/>
    <mergeCell ref="A17:AA18"/>
    <mergeCell ref="EW17:FE17"/>
    <mergeCell ref="AB18:EC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R74"/>
  <sheetViews>
    <sheetView view="pageBreakPreview" zoomScale="160" zoomScaleSheetLayoutView="160" workbookViewId="0" topLeftCell="A64">
      <selection activeCell="DS42" sqref="DS42:EE42"/>
    </sheetView>
  </sheetViews>
  <sheetFormatPr defaultColWidth="0.875" defaultRowHeight="12.75"/>
  <cols>
    <col min="1" max="73" width="0.875" style="1" customWidth="1"/>
    <col min="74" max="74" width="0.74609375" style="1" customWidth="1"/>
    <col min="75" max="75" width="2.375" style="1" customWidth="1"/>
    <col min="76" max="95" width="0.875" style="1" customWidth="1"/>
    <col min="96" max="96" width="7.125" style="1" customWidth="1"/>
    <col min="97" max="105" width="0.875" style="1" customWidth="1"/>
    <col min="106" max="106" width="0.12890625" style="1" customWidth="1"/>
    <col min="107" max="107" width="0.6171875" style="1" hidden="1" customWidth="1"/>
    <col min="108" max="109" width="0.875" style="1" hidden="1" customWidth="1"/>
    <col min="110" max="118" width="0.875" style="1" customWidth="1"/>
    <col min="119" max="119" width="0.74609375" style="1" customWidth="1"/>
    <col min="120" max="122" width="0.875" style="1" hidden="1" customWidth="1"/>
    <col min="123" max="16384" width="0.875" style="1" customWidth="1"/>
  </cols>
  <sheetData>
    <row r="1" spans="147:174" ht="12.75" customHeight="1">
      <c r="EQ1" s="9"/>
      <c r="ER1" s="9"/>
      <c r="ES1" s="9"/>
      <c r="ET1" s="9"/>
      <c r="EU1" s="9"/>
      <c r="EV1" s="9"/>
      <c r="EW1" s="9"/>
      <c r="EX1" s="38" t="s">
        <v>256</v>
      </c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</row>
    <row r="2" spans="1:174" s="6" customFormat="1" ht="10.5">
      <c r="A2" s="227" t="s">
        <v>255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</row>
    <row r="4" spans="1:174" ht="22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7"/>
      <c r="BX4" s="215" t="s">
        <v>1</v>
      </c>
      <c r="BY4" s="216"/>
      <c r="BZ4" s="216"/>
      <c r="CA4" s="216"/>
      <c r="CB4" s="216"/>
      <c r="CC4" s="216"/>
      <c r="CD4" s="216"/>
      <c r="CE4" s="217"/>
      <c r="CF4" s="215" t="s">
        <v>161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2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15" t="s">
        <v>162</v>
      </c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7"/>
      <c r="DS4" s="233" t="s">
        <v>164</v>
      </c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5"/>
    </row>
    <row r="5" spans="1:174" ht="11.2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9"/>
      <c r="BX5" s="230"/>
      <c r="BY5" s="231"/>
      <c r="BZ5" s="231"/>
      <c r="CA5" s="231"/>
      <c r="CB5" s="231"/>
      <c r="CC5" s="231"/>
      <c r="CD5" s="231"/>
      <c r="CE5" s="232"/>
      <c r="CF5" s="230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2"/>
      <c r="CS5" s="230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2"/>
      <c r="DF5" s="230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24" t="s">
        <v>3</v>
      </c>
      <c r="DT5" s="225"/>
      <c r="DU5" s="225"/>
      <c r="DV5" s="225"/>
      <c r="DW5" s="225"/>
      <c r="DX5" s="225"/>
      <c r="DY5" s="226" t="s">
        <v>151</v>
      </c>
      <c r="DZ5" s="226"/>
      <c r="EA5" s="226"/>
      <c r="EB5" s="213" t="s">
        <v>4</v>
      </c>
      <c r="EC5" s="213"/>
      <c r="ED5" s="213"/>
      <c r="EE5" s="214"/>
      <c r="EF5" s="224" t="s">
        <v>3</v>
      </c>
      <c r="EG5" s="225"/>
      <c r="EH5" s="225"/>
      <c r="EI5" s="225"/>
      <c r="EJ5" s="225"/>
      <c r="EK5" s="225"/>
      <c r="EL5" s="226" t="s">
        <v>153</v>
      </c>
      <c r="EM5" s="226"/>
      <c r="EN5" s="226"/>
      <c r="EO5" s="213" t="s">
        <v>4</v>
      </c>
      <c r="EP5" s="213"/>
      <c r="EQ5" s="213"/>
      <c r="ER5" s="214"/>
      <c r="ES5" s="224" t="s">
        <v>3</v>
      </c>
      <c r="ET5" s="225"/>
      <c r="EU5" s="225"/>
      <c r="EV5" s="225"/>
      <c r="EW5" s="225"/>
      <c r="EX5" s="225"/>
      <c r="EY5" s="226" t="s">
        <v>154</v>
      </c>
      <c r="EZ5" s="226"/>
      <c r="FA5" s="226"/>
      <c r="FB5" s="213" t="s">
        <v>4</v>
      </c>
      <c r="FC5" s="213"/>
      <c r="FD5" s="213"/>
      <c r="FE5" s="214"/>
      <c r="FF5" s="215" t="s">
        <v>8</v>
      </c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7"/>
    </row>
    <row r="6" spans="1:174" ht="39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60"/>
      <c r="BX6" s="218"/>
      <c r="BY6" s="219"/>
      <c r="BZ6" s="219"/>
      <c r="CA6" s="219"/>
      <c r="CB6" s="219"/>
      <c r="CC6" s="219"/>
      <c r="CD6" s="219"/>
      <c r="CE6" s="220"/>
      <c r="CF6" s="218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20"/>
      <c r="CS6" s="218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20"/>
      <c r="DF6" s="218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20"/>
      <c r="DS6" s="221" t="s">
        <v>5</v>
      </c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3"/>
      <c r="EF6" s="221" t="s">
        <v>6</v>
      </c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3"/>
      <c r="ES6" s="221" t="s">
        <v>7</v>
      </c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3"/>
      <c r="FF6" s="218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20"/>
    </row>
    <row r="7" spans="1:174" ht="11.25">
      <c r="A7" s="210" t="s">
        <v>10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1"/>
      <c r="BX7" s="209" t="s">
        <v>11</v>
      </c>
      <c r="BY7" s="210"/>
      <c r="BZ7" s="210"/>
      <c r="CA7" s="210"/>
      <c r="CB7" s="210"/>
      <c r="CC7" s="210"/>
      <c r="CD7" s="210"/>
      <c r="CE7" s="211"/>
      <c r="CF7" s="209" t="s">
        <v>12</v>
      </c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1"/>
      <c r="CS7" s="209" t="s">
        <v>13</v>
      </c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1"/>
      <c r="DF7" s="209" t="s">
        <v>14</v>
      </c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1"/>
      <c r="DS7" s="209" t="s">
        <v>15</v>
      </c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1"/>
      <c r="EF7" s="209" t="s">
        <v>16</v>
      </c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1"/>
      <c r="ES7" s="209" t="s">
        <v>17</v>
      </c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1"/>
      <c r="FF7" s="209" t="s">
        <v>163</v>
      </c>
      <c r="FG7" s="210"/>
      <c r="FH7" s="210"/>
      <c r="FI7" s="210"/>
      <c r="FJ7" s="210"/>
      <c r="FK7" s="210"/>
      <c r="FL7" s="210"/>
      <c r="FM7" s="210"/>
      <c r="FN7" s="210"/>
      <c r="FO7" s="210"/>
      <c r="FP7" s="210"/>
      <c r="FQ7" s="210"/>
      <c r="FR7" s="211"/>
    </row>
    <row r="8" spans="1:174" ht="23.25" customHeight="1" thickBot="1">
      <c r="A8" s="212" t="s">
        <v>166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</row>
    <row r="9" spans="1:174" ht="12.75" customHeight="1">
      <c r="A9" s="44" t="s">
        <v>231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186" t="s">
        <v>32</v>
      </c>
      <c r="BY9" s="187"/>
      <c r="BZ9" s="187"/>
      <c r="CA9" s="187"/>
      <c r="CB9" s="187"/>
      <c r="CC9" s="187"/>
      <c r="CD9" s="187"/>
      <c r="CE9" s="188"/>
      <c r="CF9" s="166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89"/>
      <c r="CS9" s="190" t="s">
        <v>33</v>
      </c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8"/>
      <c r="DF9" s="190" t="s">
        <v>33</v>
      </c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8"/>
      <c r="DS9" s="166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89"/>
      <c r="EF9" s="166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89"/>
      <c r="ES9" s="166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89"/>
      <c r="FF9" s="166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8"/>
    </row>
    <row r="10" spans="1:174" ht="12.75" customHeight="1">
      <c r="A10" s="54" t="s">
        <v>165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99" t="s">
        <v>34</v>
      </c>
      <c r="BY10" s="36"/>
      <c r="BZ10" s="36"/>
      <c r="CA10" s="36"/>
      <c r="CB10" s="36"/>
      <c r="CC10" s="36"/>
      <c r="CD10" s="36"/>
      <c r="CE10" s="37"/>
      <c r="CF10" s="40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2"/>
      <c r="CS10" s="35" t="s">
        <v>33</v>
      </c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7"/>
      <c r="DF10" s="35" t="s">
        <v>33</v>
      </c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40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2"/>
      <c r="EF10" s="40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2"/>
      <c r="ES10" s="40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  <c r="FF10" s="40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96"/>
    </row>
    <row r="11" spans="1:174" ht="11.25">
      <c r="A11" s="199" t="s">
        <v>35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200" t="s">
        <v>36</v>
      </c>
      <c r="BY11" s="201"/>
      <c r="BZ11" s="201"/>
      <c r="CA11" s="201"/>
      <c r="CB11" s="201"/>
      <c r="CC11" s="201"/>
      <c r="CD11" s="201"/>
      <c r="CE11" s="202"/>
      <c r="CF11" s="40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2"/>
      <c r="CS11" s="203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2"/>
      <c r="DF11" s="35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7"/>
      <c r="DS11" s="204">
        <f>DS14</f>
        <v>12076720.13</v>
      </c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6"/>
      <c r="EF11" s="204">
        <f>EF14</f>
        <v>10646566.93</v>
      </c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6"/>
      <c r="ES11" s="204">
        <f>ES14</f>
        <v>10886750.2</v>
      </c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6"/>
      <c r="FF11" s="40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96"/>
    </row>
    <row r="12" spans="1:174" ht="11.25">
      <c r="A12" s="191" t="s">
        <v>37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2" t="s">
        <v>38</v>
      </c>
      <c r="BY12" s="46"/>
      <c r="BZ12" s="46"/>
      <c r="CA12" s="46"/>
      <c r="CB12" s="46"/>
      <c r="CC12" s="46"/>
      <c r="CD12" s="46"/>
      <c r="CE12" s="47"/>
      <c r="CF12" s="175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96"/>
      <c r="CS12" s="45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7"/>
      <c r="DF12" s="45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7"/>
      <c r="DS12" s="169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1"/>
      <c r="EF12" s="169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1"/>
      <c r="ES12" s="169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1"/>
      <c r="FF12" s="175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7"/>
    </row>
    <row r="13" spans="1:174" ht="12" thickBo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2"/>
      <c r="BX13" s="193"/>
      <c r="BY13" s="194"/>
      <c r="BZ13" s="194"/>
      <c r="CA13" s="194"/>
      <c r="CB13" s="194"/>
      <c r="CC13" s="194"/>
      <c r="CD13" s="194"/>
      <c r="CE13" s="195"/>
      <c r="CF13" s="178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97"/>
      <c r="CS13" s="198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5"/>
      <c r="DF13" s="198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172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4"/>
      <c r="EF13" s="172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4"/>
      <c r="ES13" s="172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4"/>
      <c r="FF13" s="178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80"/>
    </row>
    <row r="14" spans="1:174" ht="10.5" customHeight="1">
      <c r="A14" s="183" t="s">
        <v>39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5"/>
      <c r="BX14" s="186" t="s">
        <v>40</v>
      </c>
      <c r="BY14" s="187"/>
      <c r="BZ14" s="187"/>
      <c r="CA14" s="187"/>
      <c r="CB14" s="187"/>
      <c r="CC14" s="187"/>
      <c r="CD14" s="187"/>
      <c r="CE14" s="188"/>
      <c r="CF14" s="166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89"/>
      <c r="CS14" s="190" t="s">
        <v>41</v>
      </c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8"/>
      <c r="DF14" s="190" t="s">
        <v>61</v>
      </c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8"/>
      <c r="DS14" s="163">
        <f>SUM(DS15:EE24)</f>
        <v>12076720.13</v>
      </c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5"/>
      <c r="EF14" s="163">
        <f>SUM(EF15:ER24)</f>
        <v>10646566.93</v>
      </c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5"/>
      <c r="ES14" s="163">
        <f>SUM(ES15:FE24)</f>
        <v>10886750.2</v>
      </c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5"/>
      <c r="FF14" s="166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8"/>
    </row>
    <row r="15" spans="1:174" ht="33.75" customHeight="1">
      <c r="A15" s="97" t="s">
        <v>205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9" t="s">
        <v>42</v>
      </c>
      <c r="BY15" s="36"/>
      <c r="BZ15" s="36"/>
      <c r="CA15" s="36"/>
      <c r="CB15" s="36"/>
      <c r="CC15" s="36"/>
      <c r="CD15" s="36"/>
      <c r="CE15" s="37"/>
      <c r="CF15" s="40" t="s">
        <v>206</v>
      </c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2"/>
      <c r="CS15" s="35" t="s">
        <v>41</v>
      </c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7"/>
      <c r="DF15" s="35" t="s">
        <v>61</v>
      </c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7"/>
      <c r="DS15" s="93">
        <v>8276254.82</v>
      </c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5"/>
      <c r="EF15" s="93">
        <v>7904291.55</v>
      </c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5"/>
      <c r="ES15" s="93">
        <v>7904291.55</v>
      </c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5"/>
      <c r="FF15" s="40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96"/>
    </row>
    <row r="16" spans="1:174" ht="12" customHeight="1">
      <c r="A16" s="97" t="s">
        <v>207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9" t="s">
        <v>43</v>
      </c>
      <c r="BY16" s="36"/>
      <c r="BZ16" s="36"/>
      <c r="CA16" s="36"/>
      <c r="CB16" s="36"/>
      <c r="CC16" s="36"/>
      <c r="CD16" s="36"/>
      <c r="CE16" s="37"/>
      <c r="CF16" s="40" t="s">
        <v>210</v>
      </c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2"/>
      <c r="CS16" s="35" t="s">
        <v>41</v>
      </c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7"/>
      <c r="DF16" s="35" t="s">
        <v>61</v>
      </c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7"/>
      <c r="DS16" s="93">
        <v>3115010.06</v>
      </c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5"/>
      <c r="EF16" s="93">
        <v>2543977.38</v>
      </c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5"/>
      <c r="ES16" s="93">
        <v>2784160.65</v>
      </c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5"/>
      <c r="FF16" s="40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96"/>
    </row>
    <row r="17" spans="1:174" ht="31.5" customHeight="1">
      <c r="A17" s="97" t="s">
        <v>281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9" t="s">
        <v>208</v>
      </c>
      <c r="BY17" s="36"/>
      <c r="BZ17" s="36"/>
      <c r="CA17" s="36"/>
      <c r="CB17" s="36"/>
      <c r="CC17" s="36"/>
      <c r="CD17" s="36"/>
      <c r="CE17" s="37"/>
      <c r="CF17" s="40" t="s">
        <v>283</v>
      </c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2"/>
      <c r="CS17" s="35" t="s">
        <v>41</v>
      </c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7"/>
      <c r="DF17" s="35" t="s">
        <v>61</v>
      </c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7"/>
      <c r="DS17" s="93">
        <v>312480</v>
      </c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5"/>
      <c r="EF17" s="93">
        <v>0</v>
      </c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5"/>
      <c r="ES17" s="93">
        <v>0</v>
      </c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5"/>
      <c r="FF17" s="40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96"/>
    </row>
    <row r="18" spans="1:174" ht="32.25" customHeight="1">
      <c r="A18" s="97" t="s">
        <v>282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9" t="s">
        <v>213</v>
      </c>
      <c r="BY18" s="36"/>
      <c r="BZ18" s="36"/>
      <c r="CA18" s="36"/>
      <c r="CB18" s="36"/>
      <c r="CC18" s="36"/>
      <c r="CD18" s="36"/>
      <c r="CE18" s="37"/>
      <c r="CF18" s="40" t="s">
        <v>284</v>
      </c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2"/>
      <c r="CS18" s="35" t="s">
        <v>41</v>
      </c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7"/>
      <c r="DF18" s="35" t="s">
        <v>61</v>
      </c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7"/>
      <c r="DS18" s="93">
        <v>166042</v>
      </c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5"/>
      <c r="EF18" s="93">
        <v>0</v>
      </c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5"/>
      <c r="ES18" s="93">
        <v>0</v>
      </c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5"/>
      <c r="FF18" s="40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96"/>
    </row>
    <row r="19" spans="1:174" ht="12" customHeight="1">
      <c r="A19" s="97" t="s">
        <v>209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9" t="s">
        <v>218</v>
      </c>
      <c r="BY19" s="36"/>
      <c r="BZ19" s="36"/>
      <c r="CA19" s="36"/>
      <c r="CB19" s="36"/>
      <c r="CC19" s="36"/>
      <c r="CD19" s="36"/>
      <c r="CE19" s="37"/>
      <c r="CF19" s="40" t="s">
        <v>211</v>
      </c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2"/>
      <c r="CS19" s="35" t="s">
        <v>41</v>
      </c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7"/>
      <c r="DF19" s="35" t="s">
        <v>61</v>
      </c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7"/>
      <c r="DS19" s="93">
        <v>71990.2</v>
      </c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5"/>
      <c r="EF19" s="93">
        <v>150800</v>
      </c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5"/>
      <c r="ES19" s="93">
        <v>150800</v>
      </c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5"/>
      <c r="FF19" s="40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96"/>
    </row>
    <row r="20" spans="1:174" ht="12" customHeight="1">
      <c r="A20" s="97" t="s">
        <v>212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9" t="s">
        <v>219</v>
      </c>
      <c r="BY20" s="36"/>
      <c r="BZ20" s="36"/>
      <c r="CA20" s="36"/>
      <c r="CB20" s="36"/>
      <c r="CC20" s="36"/>
      <c r="CD20" s="36"/>
      <c r="CE20" s="37"/>
      <c r="CF20" s="40" t="s">
        <v>214</v>
      </c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2"/>
      <c r="CS20" s="35" t="s">
        <v>41</v>
      </c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7"/>
      <c r="DF20" s="35" t="s">
        <v>61</v>
      </c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7"/>
      <c r="DS20" s="93">
        <v>5120</v>
      </c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5"/>
      <c r="EF20" s="93">
        <v>6800</v>
      </c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5"/>
      <c r="ES20" s="93">
        <v>6800</v>
      </c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5"/>
      <c r="FF20" s="40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96"/>
    </row>
    <row r="21" spans="1:174" ht="12" customHeight="1">
      <c r="A21" s="97" t="s">
        <v>215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9" t="s">
        <v>220</v>
      </c>
      <c r="BY21" s="36"/>
      <c r="BZ21" s="36"/>
      <c r="CA21" s="36"/>
      <c r="CB21" s="36"/>
      <c r="CC21" s="36"/>
      <c r="CD21" s="36"/>
      <c r="CE21" s="37"/>
      <c r="CF21" s="40" t="s">
        <v>216</v>
      </c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2"/>
      <c r="CS21" s="35" t="s">
        <v>41</v>
      </c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7"/>
      <c r="DF21" s="35" t="s">
        <v>61</v>
      </c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7"/>
      <c r="DS21" s="93">
        <v>82966.8</v>
      </c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5"/>
      <c r="EF21" s="93">
        <v>0</v>
      </c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5"/>
      <c r="ES21" s="93">
        <v>0</v>
      </c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5"/>
      <c r="FF21" s="40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96"/>
    </row>
    <row r="22" spans="1:174" ht="12" customHeight="1">
      <c r="A22" s="97" t="s">
        <v>207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9" t="s">
        <v>285</v>
      </c>
      <c r="BY22" s="36"/>
      <c r="BZ22" s="36"/>
      <c r="CA22" s="36"/>
      <c r="CB22" s="36"/>
      <c r="CC22" s="36"/>
      <c r="CD22" s="36"/>
      <c r="CE22" s="37"/>
      <c r="CF22" s="40" t="s">
        <v>217</v>
      </c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2"/>
      <c r="CS22" s="35" t="s">
        <v>41</v>
      </c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7"/>
      <c r="DF22" s="35" t="s">
        <v>61</v>
      </c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7"/>
      <c r="DS22" s="93">
        <v>0</v>
      </c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5"/>
      <c r="EF22" s="93">
        <v>0</v>
      </c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5"/>
      <c r="ES22" s="93">
        <v>0</v>
      </c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5"/>
      <c r="FF22" s="40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96"/>
    </row>
    <row r="23" spans="1:174" ht="12" customHeight="1">
      <c r="A23" s="97" t="s">
        <v>222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9" t="s">
        <v>286</v>
      </c>
      <c r="BY23" s="36"/>
      <c r="BZ23" s="36"/>
      <c r="CA23" s="36"/>
      <c r="CB23" s="36"/>
      <c r="CC23" s="36"/>
      <c r="CD23" s="36"/>
      <c r="CE23" s="37"/>
      <c r="CF23" s="40" t="s">
        <v>221</v>
      </c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2"/>
      <c r="CS23" s="35" t="s">
        <v>41</v>
      </c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7"/>
      <c r="DF23" s="35" t="s">
        <v>61</v>
      </c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7"/>
      <c r="DS23" s="93">
        <v>46856.25</v>
      </c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5"/>
      <c r="EF23" s="93">
        <v>40698</v>
      </c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5"/>
      <c r="ES23" s="93">
        <v>40698</v>
      </c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5"/>
      <c r="FF23" s="40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96"/>
    </row>
    <row r="24" spans="1:174" ht="10.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9"/>
      <c r="BY24" s="36"/>
      <c r="BZ24" s="36"/>
      <c r="CA24" s="36"/>
      <c r="CB24" s="36"/>
      <c r="CC24" s="36"/>
      <c r="CD24" s="36"/>
      <c r="CE24" s="37"/>
      <c r="CF24" s="40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2"/>
      <c r="CS24" s="35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7"/>
      <c r="DF24" s="35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7"/>
      <c r="DS24" s="40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2"/>
      <c r="EF24" s="40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0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2"/>
      <c r="FF24" s="40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96"/>
    </row>
    <row r="25" spans="1:174" s="22" customFormat="1" ht="10.5" customHeight="1">
      <c r="A25" s="110" t="s">
        <v>49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1" t="s">
        <v>50</v>
      </c>
      <c r="BY25" s="112"/>
      <c r="BZ25" s="112"/>
      <c r="CA25" s="112"/>
      <c r="CB25" s="112"/>
      <c r="CC25" s="112"/>
      <c r="CD25" s="112"/>
      <c r="CE25" s="113"/>
      <c r="CF25" s="79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8"/>
      <c r="CS25" s="114" t="s">
        <v>33</v>
      </c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3"/>
      <c r="DF25" s="89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7"/>
      <c r="DS25" s="158">
        <f>DS26+DS40+DS46</f>
        <v>12076720.13</v>
      </c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60"/>
      <c r="EF25" s="158">
        <f>EF26+EF40+EF46</f>
        <v>10646566.93</v>
      </c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60"/>
      <c r="ES25" s="158">
        <f>ES26+ES40+ES46</f>
        <v>10886750.2</v>
      </c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60"/>
      <c r="FF25" s="79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1"/>
    </row>
    <row r="26" spans="1:174" s="22" customFormat="1" ht="22.5" customHeight="1">
      <c r="A26" s="161" t="s">
        <v>51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85" t="s">
        <v>52</v>
      </c>
      <c r="BY26" s="86"/>
      <c r="BZ26" s="86"/>
      <c r="CA26" s="86"/>
      <c r="CB26" s="86"/>
      <c r="CC26" s="86"/>
      <c r="CD26" s="86"/>
      <c r="CE26" s="87"/>
      <c r="CF26" s="79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8"/>
      <c r="CS26" s="89" t="s">
        <v>33</v>
      </c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7"/>
      <c r="DF26" s="89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7"/>
      <c r="DS26" s="76">
        <f>DS27+DS33+DS36</f>
        <v>8888555.01</v>
      </c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8"/>
      <c r="EF26" s="76">
        <f>EF27+EF33+EF36</f>
        <v>8202328.489999999</v>
      </c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8"/>
      <c r="ES26" s="76">
        <f>ES27+ES33+ES36</f>
        <v>8202328.489999999</v>
      </c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8"/>
      <c r="FF26" s="79" t="s">
        <v>33</v>
      </c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1"/>
    </row>
    <row r="27" spans="1:174" s="22" customFormat="1" ht="22.5" customHeight="1">
      <c r="A27" s="152" t="s">
        <v>167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85" t="s">
        <v>53</v>
      </c>
      <c r="BY27" s="86"/>
      <c r="BZ27" s="86"/>
      <c r="CA27" s="86"/>
      <c r="CB27" s="86"/>
      <c r="CC27" s="86"/>
      <c r="CD27" s="86"/>
      <c r="CE27" s="87"/>
      <c r="CF27" s="79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8"/>
      <c r="CS27" s="89" t="s">
        <v>54</v>
      </c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7"/>
      <c r="DF27" s="89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7"/>
      <c r="DS27" s="76">
        <f>SUM(DS28:EE32)</f>
        <v>6753027.7</v>
      </c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8"/>
      <c r="EF27" s="76">
        <f>SUM(EF28:ER32)</f>
        <v>6301279.02</v>
      </c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8"/>
      <c r="ES27" s="76">
        <f>SUM(ES28:FE32)</f>
        <v>6301279.02</v>
      </c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8"/>
      <c r="FF27" s="79" t="s">
        <v>33</v>
      </c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1"/>
    </row>
    <row r="28" spans="1:174" s="22" customFormat="1" ht="11.25">
      <c r="A28" s="90" t="s">
        <v>168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157"/>
      <c r="BX28" s="85"/>
      <c r="BY28" s="86"/>
      <c r="BZ28" s="86"/>
      <c r="CA28" s="86"/>
      <c r="CB28" s="86"/>
      <c r="CC28" s="86"/>
      <c r="CD28" s="86"/>
      <c r="CE28" s="87"/>
      <c r="CF28" s="79" t="s">
        <v>206</v>
      </c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8"/>
      <c r="CS28" s="89" t="s">
        <v>54</v>
      </c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7"/>
      <c r="DF28" s="89" t="s">
        <v>169</v>
      </c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7"/>
      <c r="DS28" s="76">
        <v>6067059.7</v>
      </c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8"/>
      <c r="EF28" s="76">
        <v>5885311.02</v>
      </c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8"/>
      <c r="ES28" s="76">
        <v>5885311.02</v>
      </c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8"/>
      <c r="FF28" s="79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1"/>
    </row>
    <row r="29" spans="1:174" s="22" customFormat="1" ht="11.25">
      <c r="A29" s="90" t="s">
        <v>168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157"/>
      <c r="BX29" s="85"/>
      <c r="BY29" s="86"/>
      <c r="BZ29" s="86"/>
      <c r="CA29" s="86"/>
      <c r="CB29" s="86"/>
      <c r="CC29" s="86"/>
      <c r="CD29" s="86"/>
      <c r="CE29" s="87"/>
      <c r="CF29" s="79" t="s">
        <v>283</v>
      </c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8"/>
      <c r="CS29" s="89" t="s">
        <v>54</v>
      </c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7"/>
      <c r="DF29" s="89" t="s">
        <v>169</v>
      </c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7"/>
      <c r="DS29" s="76">
        <v>240000</v>
      </c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8"/>
      <c r="EF29" s="76">
        <v>0</v>
      </c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8"/>
      <c r="ES29" s="76">
        <v>0</v>
      </c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8"/>
      <c r="FF29" s="79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1"/>
    </row>
    <row r="30" spans="1:174" s="22" customFormat="1" ht="11.25">
      <c r="A30" s="90" t="s">
        <v>168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157"/>
      <c r="BX30" s="85"/>
      <c r="BY30" s="86"/>
      <c r="BZ30" s="86"/>
      <c r="CA30" s="86"/>
      <c r="CB30" s="86"/>
      <c r="CC30" s="86"/>
      <c r="CD30" s="86"/>
      <c r="CE30" s="87"/>
      <c r="CF30" s="79" t="s">
        <v>210</v>
      </c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8"/>
      <c r="CS30" s="89" t="s">
        <v>54</v>
      </c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7"/>
      <c r="DF30" s="89" t="s">
        <v>169</v>
      </c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7"/>
      <c r="DS30" s="76">
        <v>407568</v>
      </c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8"/>
      <c r="EF30" s="76">
        <v>407568</v>
      </c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8"/>
      <c r="ES30" s="76">
        <v>407568</v>
      </c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8"/>
      <c r="FF30" s="79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1"/>
    </row>
    <row r="31" spans="1:174" s="22" customFormat="1" ht="11.25">
      <c r="A31" s="90" t="s">
        <v>170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157"/>
      <c r="BX31" s="85"/>
      <c r="BY31" s="86"/>
      <c r="BZ31" s="86"/>
      <c r="CA31" s="86"/>
      <c r="CB31" s="86"/>
      <c r="CC31" s="86"/>
      <c r="CD31" s="86"/>
      <c r="CE31" s="87"/>
      <c r="CF31" s="79" t="s">
        <v>206</v>
      </c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8"/>
      <c r="CS31" s="89" t="s">
        <v>54</v>
      </c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7"/>
      <c r="DF31" s="89" t="s">
        <v>171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7"/>
      <c r="DS31" s="76">
        <v>38400</v>
      </c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8"/>
      <c r="EF31" s="76">
        <v>8400</v>
      </c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8"/>
      <c r="ES31" s="76">
        <v>8400</v>
      </c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8"/>
      <c r="FF31" s="79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1"/>
    </row>
    <row r="32" spans="1:174" s="22" customFormat="1" ht="11.25">
      <c r="A32" s="90" t="s">
        <v>170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157"/>
      <c r="BX32" s="85"/>
      <c r="BY32" s="86"/>
      <c r="BZ32" s="86"/>
      <c r="CA32" s="86"/>
      <c r="CB32" s="86"/>
      <c r="CC32" s="86"/>
      <c r="CD32" s="86"/>
      <c r="CE32" s="87"/>
      <c r="CF32" s="79" t="s">
        <v>210</v>
      </c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8"/>
      <c r="CS32" s="89" t="s">
        <v>54</v>
      </c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7"/>
      <c r="DF32" s="89" t="s">
        <v>171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7"/>
      <c r="DS32" s="76">
        <v>0</v>
      </c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8"/>
      <c r="EF32" s="76">
        <v>0</v>
      </c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8"/>
      <c r="ES32" s="76">
        <v>0</v>
      </c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8"/>
      <c r="FF32" s="79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1"/>
    </row>
    <row r="33" spans="1:174" s="22" customFormat="1" ht="10.5" customHeight="1">
      <c r="A33" s="154" t="s">
        <v>55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6"/>
      <c r="BX33" s="85" t="s">
        <v>56</v>
      </c>
      <c r="BY33" s="86"/>
      <c r="BZ33" s="86"/>
      <c r="CA33" s="86"/>
      <c r="CB33" s="86"/>
      <c r="CC33" s="86"/>
      <c r="CD33" s="86"/>
      <c r="CE33" s="87"/>
      <c r="CF33" s="79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8"/>
      <c r="CS33" s="89" t="s">
        <v>57</v>
      </c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7"/>
      <c r="DF33" s="89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76">
        <f>SUM(DS34:EE35)</f>
        <v>600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8"/>
      <c r="EF33" s="76">
        <f>SUM(EF34:ER35)</f>
        <v>600</v>
      </c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8"/>
      <c r="ES33" s="76">
        <f>SUM(ES34:FE35)</f>
        <v>600</v>
      </c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8"/>
      <c r="FF33" s="79" t="s">
        <v>33</v>
      </c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1"/>
    </row>
    <row r="34" spans="1:174" s="22" customFormat="1" ht="11.25">
      <c r="A34" s="82" t="s">
        <v>172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5"/>
      <c r="BY34" s="86"/>
      <c r="BZ34" s="86"/>
      <c r="CA34" s="86"/>
      <c r="CB34" s="86"/>
      <c r="CC34" s="86"/>
      <c r="CD34" s="86"/>
      <c r="CE34" s="87"/>
      <c r="CF34" s="79" t="s">
        <v>206</v>
      </c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8"/>
      <c r="CS34" s="89" t="s">
        <v>57</v>
      </c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7"/>
      <c r="DF34" s="89" t="s">
        <v>171</v>
      </c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76">
        <v>600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8"/>
      <c r="EF34" s="76">
        <v>600</v>
      </c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8"/>
      <c r="ES34" s="76">
        <v>600</v>
      </c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8"/>
      <c r="FF34" s="79" t="s">
        <v>33</v>
      </c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1"/>
    </row>
    <row r="35" spans="1:174" s="22" customFormat="1" ht="11.25">
      <c r="A35" s="82" t="s">
        <v>172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5"/>
      <c r="BY35" s="86"/>
      <c r="BZ35" s="86"/>
      <c r="CA35" s="86"/>
      <c r="CB35" s="86"/>
      <c r="CC35" s="86"/>
      <c r="CD35" s="86"/>
      <c r="CE35" s="87"/>
      <c r="CF35" s="79" t="s">
        <v>210</v>
      </c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8"/>
      <c r="CS35" s="89" t="s">
        <v>57</v>
      </c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7"/>
      <c r="DF35" s="89" t="s">
        <v>171</v>
      </c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7"/>
      <c r="DS35" s="76">
        <v>0</v>
      </c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8"/>
      <c r="EF35" s="76">
        <v>0</v>
      </c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8"/>
      <c r="ES35" s="76">
        <v>0</v>
      </c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8"/>
      <c r="FF35" s="79" t="s">
        <v>33</v>
      </c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1"/>
    </row>
    <row r="36" spans="1:174" s="22" customFormat="1" ht="22.5" customHeight="1">
      <c r="A36" s="152" t="s">
        <v>58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85" t="s">
        <v>59</v>
      </c>
      <c r="BY36" s="86"/>
      <c r="BZ36" s="86"/>
      <c r="CA36" s="86"/>
      <c r="CB36" s="86"/>
      <c r="CC36" s="86"/>
      <c r="CD36" s="86"/>
      <c r="CE36" s="87"/>
      <c r="CF36" s="79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8"/>
      <c r="CS36" s="89" t="s">
        <v>60</v>
      </c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7"/>
      <c r="DF36" s="89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7"/>
      <c r="DS36" s="76">
        <f>SUM(DS37:EE39)</f>
        <v>2134927.31</v>
      </c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8"/>
      <c r="EF36" s="76">
        <f>SUM(EF37:ER39)</f>
        <v>1900449.47</v>
      </c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8"/>
      <c r="ES36" s="76">
        <f>SUM(ES37:FE39)</f>
        <v>1900449.47</v>
      </c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8"/>
      <c r="FF36" s="79" t="s">
        <v>33</v>
      </c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1"/>
    </row>
    <row r="37" spans="1:174" s="22" customFormat="1" ht="11.25">
      <c r="A37" s="82" t="s">
        <v>173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5"/>
      <c r="BY37" s="86"/>
      <c r="BZ37" s="86"/>
      <c r="CA37" s="86"/>
      <c r="CB37" s="86"/>
      <c r="CC37" s="86"/>
      <c r="CD37" s="86"/>
      <c r="CE37" s="87"/>
      <c r="CF37" s="79" t="s">
        <v>206</v>
      </c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8"/>
      <c r="CS37" s="89" t="s">
        <v>60</v>
      </c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7"/>
      <c r="DF37" s="89" t="s">
        <v>174</v>
      </c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7"/>
      <c r="DS37" s="76">
        <v>1939361.77</v>
      </c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8"/>
      <c r="EF37" s="76">
        <v>1777363.93</v>
      </c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8"/>
      <c r="ES37" s="76">
        <v>1777363.93</v>
      </c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8"/>
      <c r="FF37" s="79" t="s">
        <v>33</v>
      </c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1"/>
    </row>
    <row r="38" spans="1:174" s="22" customFormat="1" ht="15" customHeight="1" thickBot="1">
      <c r="A38" s="149" t="s">
        <v>173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1"/>
      <c r="BX38" s="106"/>
      <c r="BY38" s="107"/>
      <c r="BZ38" s="107"/>
      <c r="CA38" s="107"/>
      <c r="CB38" s="107"/>
      <c r="CC38" s="107"/>
      <c r="CD38" s="107"/>
      <c r="CE38" s="108"/>
      <c r="CF38" s="79" t="s">
        <v>283</v>
      </c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8"/>
      <c r="CS38" s="109" t="s">
        <v>60</v>
      </c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8"/>
      <c r="DF38" s="109" t="s">
        <v>174</v>
      </c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8"/>
      <c r="DS38" s="144">
        <v>72480</v>
      </c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6"/>
      <c r="EF38" s="144">
        <v>0</v>
      </c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6"/>
      <c r="ES38" s="144">
        <v>0</v>
      </c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6"/>
      <c r="FF38" s="100" t="s">
        <v>33</v>
      </c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3"/>
    </row>
    <row r="39" spans="1:174" s="22" customFormat="1" ht="15" customHeight="1" thickBot="1">
      <c r="A39" s="149" t="s">
        <v>173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1"/>
      <c r="BX39" s="106"/>
      <c r="BY39" s="107"/>
      <c r="BZ39" s="107"/>
      <c r="CA39" s="107"/>
      <c r="CB39" s="107"/>
      <c r="CC39" s="107"/>
      <c r="CD39" s="107"/>
      <c r="CE39" s="108"/>
      <c r="CF39" s="79" t="s">
        <v>210</v>
      </c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8"/>
      <c r="CS39" s="109" t="s">
        <v>60</v>
      </c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8"/>
      <c r="DF39" s="109" t="s">
        <v>174</v>
      </c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8"/>
      <c r="DS39" s="144">
        <v>123085.54</v>
      </c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6"/>
      <c r="EF39" s="144">
        <v>123085.54</v>
      </c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6"/>
      <c r="ES39" s="144">
        <v>123085.54</v>
      </c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6"/>
      <c r="FF39" s="100" t="s">
        <v>33</v>
      </c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3"/>
    </row>
    <row r="40" spans="1:174" s="22" customFormat="1" ht="10.5" customHeight="1">
      <c r="A40" s="147" t="s">
        <v>68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85" t="s">
        <v>69</v>
      </c>
      <c r="BY40" s="86"/>
      <c r="BZ40" s="86"/>
      <c r="CA40" s="86"/>
      <c r="CB40" s="86"/>
      <c r="CC40" s="86"/>
      <c r="CD40" s="86"/>
      <c r="CE40" s="87"/>
      <c r="CF40" s="79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8"/>
      <c r="CS40" s="89" t="s">
        <v>70</v>
      </c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7"/>
      <c r="DF40" s="89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7"/>
      <c r="DS40" s="76">
        <f>DS41+DS42+DS43</f>
        <v>10398.15</v>
      </c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8"/>
      <c r="EF40" s="76">
        <f>EF41+EF42+EF43</f>
        <v>10478</v>
      </c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8"/>
      <c r="ES40" s="76">
        <f>ES41+ES42+ES43</f>
        <v>10478</v>
      </c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8"/>
      <c r="FF40" s="79" t="s">
        <v>33</v>
      </c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1"/>
    </row>
    <row r="41" spans="1:174" s="22" customFormat="1" ht="21.75" customHeight="1">
      <c r="A41" s="82" t="s">
        <v>71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5" t="s">
        <v>72</v>
      </c>
      <c r="BY41" s="86"/>
      <c r="BZ41" s="86"/>
      <c r="CA41" s="86"/>
      <c r="CB41" s="86"/>
      <c r="CC41" s="86"/>
      <c r="CD41" s="86"/>
      <c r="CE41" s="87"/>
      <c r="CF41" s="79" t="s">
        <v>210</v>
      </c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8"/>
      <c r="CS41" s="89" t="s">
        <v>73</v>
      </c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7"/>
      <c r="DF41" s="89" t="s">
        <v>176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7"/>
      <c r="DS41" s="76">
        <v>5898.15</v>
      </c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8"/>
      <c r="EF41" s="76">
        <v>8478</v>
      </c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8"/>
      <c r="ES41" s="76">
        <v>8478</v>
      </c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8"/>
      <c r="FF41" s="79" t="s">
        <v>33</v>
      </c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1"/>
    </row>
    <row r="42" spans="1:174" s="22" customFormat="1" ht="21.75" customHeight="1">
      <c r="A42" s="82" t="s">
        <v>74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5" t="s">
        <v>75</v>
      </c>
      <c r="BY42" s="86"/>
      <c r="BZ42" s="86"/>
      <c r="CA42" s="86"/>
      <c r="CB42" s="86"/>
      <c r="CC42" s="86"/>
      <c r="CD42" s="86"/>
      <c r="CE42" s="87"/>
      <c r="CF42" s="79" t="s">
        <v>210</v>
      </c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8"/>
      <c r="CS42" s="89" t="s">
        <v>76</v>
      </c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7"/>
      <c r="DF42" s="89" t="s">
        <v>176</v>
      </c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7"/>
      <c r="DS42" s="79">
        <v>2500</v>
      </c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8"/>
      <c r="EF42" s="79">
        <v>0</v>
      </c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8"/>
      <c r="ES42" s="79">
        <v>0</v>
      </c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8"/>
      <c r="FF42" s="79" t="s">
        <v>33</v>
      </c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1"/>
    </row>
    <row r="43" spans="1:174" s="22" customFormat="1" ht="10.5" customHeight="1">
      <c r="A43" s="82" t="s">
        <v>77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5" t="s">
        <v>78</v>
      </c>
      <c r="BY43" s="86"/>
      <c r="BZ43" s="86"/>
      <c r="CA43" s="86"/>
      <c r="CB43" s="86"/>
      <c r="CC43" s="86"/>
      <c r="CD43" s="86"/>
      <c r="CE43" s="87"/>
      <c r="CF43" s="79" t="s">
        <v>210</v>
      </c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8"/>
      <c r="CS43" s="89" t="s">
        <v>79</v>
      </c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7"/>
      <c r="DF43" s="89" t="s">
        <v>223</v>
      </c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7"/>
      <c r="DS43" s="139">
        <v>2000</v>
      </c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1"/>
      <c r="EF43" s="139">
        <v>2000</v>
      </c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1"/>
      <c r="ES43" s="139">
        <v>2000</v>
      </c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1"/>
      <c r="FF43" s="79" t="s">
        <v>33</v>
      </c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1"/>
    </row>
    <row r="44" spans="1:174" s="22" customFormat="1" ht="10.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14"/>
      <c r="BY44" s="15"/>
      <c r="BZ44" s="15"/>
      <c r="CA44" s="15"/>
      <c r="CB44" s="15"/>
      <c r="CC44" s="15"/>
      <c r="CD44" s="15"/>
      <c r="CE44" s="16"/>
      <c r="CF44" s="17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9"/>
      <c r="CS44" s="20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6"/>
      <c r="DF44" s="20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6"/>
      <c r="DS44" s="17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9"/>
      <c r="EF44" s="17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9"/>
      <c r="ES44" s="17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9"/>
      <c r="FF44" s="17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21"/>
    </row>
    <row r="45" spans="1:174" s="22" customFormat="1" ht="12.75" customHeight="1">
      <c r="A45" s="142" t="s">
        <v>232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85" t="s">
        <v>80</v>
      </c>
      <c r="BY45" s="86"/>
      <c r="BZ45" s="86"/>
      <c r="CA45" s="86"/>
      <c r="CB45" s="86"/>
      <c r="CC45" s="86"/>
      <c r="CD45" s="86"/>
      <c r="CE45" s="87"/>
      <c r="CF45" s="79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8"/>
      <c r="CS45" s="89" t="s">
        <v>33</v>
      </c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7"/>
      <c r="DF45" s="89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7"/>
      <c r="DS45" s="76">
        <f>DS46</f>
        <v>3177766.97</v>
      </c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8"/>
      <c r="EF45" s="76">
        <f>EF46</f>
        <v>2433760.44</v>
      </c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8"/>
      <c r="ES45" s="76">
        <f>ES46</f>
        <v>2673943.71</v>
      </c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8"/>
      <c r="FF45" s="79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1"/>
    </row>
    <row r="46" spans="1:174" s="22" customFormat="1" ht="11.25" customHeight="1">
      <c r="A46" s="135" t="s">
        <v>81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7"/>
      <c r="BX46" s="124" t="s">
        <v>82</v>
      </c>
      <c r="BY46" s="125"/>
      <c r="BZ46" s="125"/>
      <c r="CA46" s="125"/>
      <c r="CB46" s="125"/>
      <c r="CC46" s="125"/>
      <c r="CD46" s="125"/>
      <c r="CE46" s="126"/>
      <c r="CF46" s="117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30"/>
      <c r="CS46" s="132" t="s">
        <v>83</v>
      </c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6"/>
      <c r="DF46" s="132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6"/>
      <c r="DS46" s="138">
        <f>DS47</f>
        <v>3177766.97</v>
      </c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30"/>
      <c r="EF46" s="138">
        <f>EF47</f>
        <v>2433760.44</v>
      </c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30"/>
      <c r="ES46" s="138">
        <f>ES47</f>
        <v>2673943.71</v>
      </c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30"/>
      <c r="FF46" s="117"/>
      <c r="FG46" s="118"/>
      <c r="FH46" s="118"/>
      <c r="FI46" s="118"/>
      <c r="FJ46" s="118"/>
      <c r="FK46" s="118"/>
      <c r="FL46" s="118"/>
      <c r="FM46" s="118"/>
      <c r="FN46" s="118"/>
      <c r="FO46" s="118"/>
      <c r="FP46" s="118"/>
      <c r="FQ46" s="118"/>
      <c r="FR46" s="119"/>
    </row>
    <row r="47" spans="1:174" s="22" customFormat="1" ht="11.25" customHeight="1">
      <c r="A47" s="120" t="s">
        <v>84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1"/>
      <c r="BY47" s="122"/>
      <c r="BZ47" s="122"/>
      <c r="CA47" s="122"/>
      <c r="CB47" s="122"/>
      <c r="CC47" s="122"/>
      <c r="CD47" s="122"/>
      <c r="CE47" s="123"/>
      <c r="CF47" s="127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9"/>
      <c r="CS47" s="131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3"/>
      <c r="DF47" s="131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3"/>
      <c r="DS47" s="133">
        <f>SUM(DS49:EE67)</f>
        <v>3177766.97</v>
      </c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9"/>
      <c r="EF47" s="133">
        <f>SUM(EF49:ER67)</f>
        <v>2433760.44</v>
      </c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9"/>
      <c r="ES47" s="133">
        <f>SUM(ES49:FE67)</f>
        <v>2673943.71</v>
      </c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9"/>
      <c r="FF47" s="127"/>
      <c r="FG47" s="128"/>
      <c r="FH47" s="128"/>
      <c r="FI47" s="128"/>
      <c r="FJ47" s="128"/>
      <c r="FK47" s="128"/>
      <c r="FL47" s="128"/>
      <c r="FM47" s="128"/>
      <c r="FN47" s="128"/>
      <c r="FO47" s="128"/>
      <c r="FP47" s="128"/>
      <c r="FQ47" s="128"/>
      <c r="FR47" s="134"/>
    </row>
    <row r="48" spans="1:174" s="22" customFormat="1" ht="11.25" customHeight="1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6"/>
      <c r="BX48" s="124"/>
      <c r="BY48" s="125"/>
      <c r="BZ48" s="125"/>
      <c r="CA48" s="125"/>
      <c r="CB48" s="125"/>
      <c r="CC48" s="125"/>
      <c r="CD48" s="125"/>
      <c r="CE48" s="126"/>
      <c r="CF48" s="117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30"/>
      <c r="CS48" s="132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6"/>
      <c r="DF48" s="132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6"/>
      <c r="DS48" s="117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30"/>
      <c r="EF48" s="117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30"/>
      <c r="ES48" s="117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30"/>
      <c r="FF48" s="117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9"/>
    </row>
    <row r="49" spans="1:174" s="22" customFormat="1" ht="11.25" customHeight="1">
      <c r="A49" s="82" t="s">
        <v>178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4"/>
      <c r="BX49" s="85"/>
      <c r="BY49" s="86"/>
      <c r="BZ49" s="86"/>
      <c r="CA49" s="86"/>
      <c r="CB49" s="86"/>
      <c r="CC49" s="86"/>
      <c r="CD49" s="86"/>
      <c r="CE49" s="87"/>
      <c r="CF49" s="79" t="s">
        <v>206</v>
      </c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8"/>
      <c r="CS49" s="89" t="s">
        <v>83</v>
      </c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7"/>
      <c r="DF49" s="89" t="s">
        <v>180</v>
      </c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7"/>
      <c r="DS49" s="76">
        <v>15000</v>
      </c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8"/>
      <c r="EF49" s="76">
        <v>15000</v>
      </c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8"/>
      <c r="ES49" s="76">
        <v>15000</v>
      </c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8"/>
      <c r="FF49" s="79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1"/>
    </row>
    <row r="50" spans="1:174" s="22" customFormat="1" ht="11.25" customHeight="1">
      <c r="A50" s="82" t="s">
        <v>179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/>
      <c r="BX50" s="85"/>
      <c r="BY50" s="86"/>
      <c r="BZ50" s="86"/>
      <c r="CA50" s="86"/>
      <c r="CB50" s="86"/>
      <c r="CC50" s="86"/>
      <c r="CD50" s="86"/>
      <c r="CE50" s="87"/>
      <c r="CF50" s="79" t="s">
        <v>210</v>
      </c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8"/>
      <c r="CS50" s="89" t="s">
        <v>83</v>
      </c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7"/>
      <c r="DF50" s="89" t="s">
        <v>181</v>
      </c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7"/>
      <c r="DS50" s="76">
        <v>2180112.77</v>
      </c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8"/>
      <c r="EF50" s="76">
        <v>1608174.12</v>
      </c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8"/>
      <c r="ES50" s="76">
        <v>1848357.39</v>
      </c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8"/>
      <c r="FF50" s="79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1"/>
    </row>
    <row r="51" spans="1:174" s="22" customFormat="1" ht="11.25" customHeight="1">
      <c r="A51" s="82" t="s">
        <v>182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4"/>
      <c r="BX51" s="85"/>
      <c r="BY51" s="86"/>
      <c r="BZ51" s="86"/>
      <c r="CA51" s="86"/>
      <c r="CB51" s="86"/>
      <c r="CC51" s="86"/>
      <c r="CD51" s="86"/>
      <c r="CE51" s="87"/>
      <c r="CF51" s="79" t="s">
        <v>210</v>
      </c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8"/>
      <c r="CS51" s="89" t="s">
        <v>83</v>
      </c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7"/>
      <c r="DF51" s="89" t="s">
        <v>183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7"/>
      <c r="DS51" s="76">
        <v>156170.18</v>
      </c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8"/>
      <c r="EF51" s="76">
        <v>156170.18</v>
      </c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8"/>
      <c r="ES51" s="76">
        <v>156170.18</v>
      </c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8"/>
      <c r="FF51" s="79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1"/>
    </row>
    <row r="52" spans="1:174" s="22" customFormat="1" ht="11.25" customHeight="1">
      <c r="A52" s="82" t="s">
        <v>185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4"/>
      <c r="BX52" s="85"/>
      <c r="BY52" s="86"/>
      <c r="BZ52" s="86"/>
      <c r="CA52" s="86"/>
      <c r="CB52" s="86"/>
      <c r="CC52" s="86"/>
      <c r="CD52" s="86"/>
      <c r="CE52" s="87"/>
      <c r="CF52" s="79" t="s">
        <v>206</v>
      </c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8"/>
      <c r="CS52" s="89" t="s">
        <v>83</v>
      </c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7"/>
      <c r="DF52" s="89" t="s">
        <v>184</v>
      </c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7"/>
      <c r="DS52" s="76">
        <v>19640</v>
      </c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8"/>
      <c r="EF52" s="76">
        <v>20000</v>
      </c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8"/>
      <c r="ES52" s="76">
        <v>20000</v>
      </c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8"/>
      <c r="FF52" s="79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1"/>
    </row>
    <row r="53" spans="1:174" s="22" customFormat="1" ht="11.25" customHeight="1">
      <c r="A53" s="82" t="s">
        <v>185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4"/>
      <c r="BX53" s="85"/>
      <c r="BY53" s="86"/>
      <c r="BZ53" s="86"/>
      <c r="CA53" s="86"/>
      <c r="CB53" s="86"/>
      <c r="CC53" s="86"/>
      <c r="CD53" s="86"/>
      <c r="CE53" s="87"/>
      <c r="CF53" s="79" t="s">
        <v>210</v>
      </c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8"/>
      <c r="CS53" s="89" t="s">
        <v>83</v>
      </c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7"/>
      <c r="DF53" s="89" t="s">
        <v>184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7"/>
      <c r="DS53" s="76">
        <v>139500.42</v>
      </c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8"/>
      <c r="EF53" s="76">
        <v>137176.54</v>
      </c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8"/>
      <c r="ES53" s="76">
        <v>137176.54</v>
      </c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8"/>
      <c r="FF53" s="79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1"/>
    </row>
    <row r="54" spans="1:174" s="22" customFormat="1" ht="11.25" customHeight="1">
      <c r="A54" s="82" t="s">
        <v>275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4"/>
      <c r="BX54" s="85"/>
      <c r="BY54" s="86"/>
      <c r="BZ54" s="86"/>
      <c r="CA54" s="86"/>
      <c r="CB54" s="86"/>
      <c r="CC54" s="86"/>
      <c r="CD54" s="86"/>
      <c r="CE54" s="87"/>
      <c r="CF54" s="79" t="s">
        <v>210</v>
      </c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8"/>
      <c r="CS54" s="89" t="s">
        <v>83</v>
      </c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7"/>
      <c r="DF54" s="89" t="s">
        <v>276</v>
      </c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7"/>
      <c r="DS54" s="76">
        <v>6063.84</v>
      </c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8"/>
      <c r="EF54" s="76">
        <v>0</v>
      </c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8"/>
      <c r="ES54" s="76">
        <v>0</v>
      </c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8"/>
      <c r="FF54" s="79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1"/>
    </row>
    <row r="55" spans="1:174" s="22" customFormat="1" ht="11.25" customHeight="1">
      <c r="A55" s="82" t="s">
        <v>186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4"/>
      <c r="BX55" s="85"/>
      <c r="BY55" s="86"/>
      <c r="BZ55" s="86"/>
      <c r="CA55" s="86"/>
      <c r="CB55" s="86"/>
      <c r="CC55" s="86"/>
      <c r="CD55" s="86"/>
      <c r="CE55" s="87"/>
      <c r="CF55" s="79" t="s">
        <v>206</v>
      </c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8"/>
      <c r="CS55" s="89" t="s">
        <v>83</v>
      </c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7"/>
      <c r="DF55" s="89" t="s">
        <v>187</v>
      </c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7"/>
      <c r="DS55" s="76">
        <v>163904.16</v>
      </c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8"/>
      <c r="EF55" s="76">
        <v>164116.6</v>
      </c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8"/>
      <c r="ES55" s="76">
        <v>164116.6</v>
      </c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8"/>
      <c r="FF55" s="79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1"/>
    </row>
    <row r="56" spans="1:174" s="22" customFormat="1" ht="11.25" customHeight="1">
      <c r="A56" s="82" t="s">
        <v>188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4"/>
      <c r="BX56" s="85"/>
      <c r="BY56" s="86"/>
      <c r="BZ56" s="86"/>
      <c r="CA56" s="86"/>
      <c r="CB56" s="86"/>
      <c r="CC56" s="86"/>
      <c r="CD56" s="86"/>
      <c r="CE56" s="87"/>
      <c r="CF56" s="79" t="s">
        <v>210</v>
      </c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8"/>
      <c r="CS56" s="89" t="s">
        <v>83</v>
      </c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7"/>
      <c r="DF56" s="89" t="s">
        <v>189</v>
      </c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7"/>
      <c r="DS56" s="76">
        <v>0</v>
      </c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8"/>
      <c r="EF56" s="76">
        <v>0</v>
      </c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8"/>
      <c r="ES56" s="76">
        <v>0</v>
      </c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8"/>
      <c r="FF56" s="79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1"/>
    </row>
    <row r="57" spans="1:174" s="22" customFormat="1" ht="11.25" customHeight="1">
      <c r="A57" s="82" t="s">
        <v>190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4"/>
      <c r="BX57" s="85"/>
      <c r="BY57" s="86"/>
      <c r="BZ57" s="86"/>
      <c r="CA57" s="86"/>
      <c r="CB57" s="86"/>
      <c r="CC57" s="86"/>
      <c r="CD57" s="86"/>
      <c r="CE57" s="87"/>
      <c r="CF57" s="79" t="s">
        <v>284</v>
      </c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8"/>
      <c r="CS57" s="89" t="s">
        <v>83</v>
      </c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7"/>
      <c r="DF57" s="89" t="s">
        <v>191</v>
      </c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7"/>
      <c r="DS57" s="76">
        <v>166042</v>
      </c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8"/>
      <c r="EF57" s="76">
        <v>0</v>
      </c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8"/>
      <c r="ES57" s="76">
        <v>0</v>
      </c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8"/>
      <c r="FF57" s="79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1"/>
    </row>
    <row r="58" spans="1:174" s="22" customFormat="1" ht="11.25" customHeight="1">
      <c r="A58" s="82" t="s">
        <v>190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4"/>
      <c r="BX58" s="85"/>
      <c r="BY58" s="86"/>
      <c r="BZ58" s="86"/>
      <c r="CA58" s="86"/>
      <c r="CB58" s="86"/>
      <c r="CC58" s="86"/>
      <c r="CD58" s="86"/>
      <c r="CE58" s="87"/>
      <c r="CF58" s="79" t="s">
        <v>211</v>
      </c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8"/>
      <c r="CS58" s="89" t="s">
        <v>83</v>
      </c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7"/>
      <c r="DF58" s="89" t="s">
        <v>191</v>
      </c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7"/>
      <c r="DS58" s="76">
        <v>71990.2</v>
      </c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8"/>
      <c r="EF58" s="76">
        <v>150800</v>
      </c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8"/>
      <c r="ES58" s="76">
        <v>150800</v>
      </c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8"/>
      <c r="FF58" s="79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1"/>
    </row>
    <row r="59" spans="1:174" s="22" customFormat="1" ht="11.25" customHeight="1">
      <c r="A59" s="82" t="s">
        <v>190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4"/>
      <c r="BX59" s="85"/>
      <c r="BY59" s="86"/>
      <c r="BZ59" s="86"/>
      <c r="CA59" s="86"/>
      <c r="CB59" s="86"/>
      <c r="CC59" s="86"/>
      <c r="CD59" s="86"/>
      <c r="CE59" s="87"/>
      <c r="CF59" s="79" t="s">
        <v>214</v>
      </c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8"/>
      <c r="CS59" s="89" t="s">
        <v>83</v>
      </c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7"/>
      <c r="DF59" s="89" t="s">
        <v>191</v>
      </c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7"/>
      <c r="DS59" s="76">
        <v>5120</v>
      </c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8"/>
      <c r="EF59" s="76">
        <v>6800</v>
      </c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8"/>
      <c r="ES59" s="76">
        <v>6800</v>
      </c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8"/>
      <c r="FF59" s="79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1"/>
    </row>
    <row r="60" spans="1:174" s="22" customFormat="1" ht="11.25" customHeight="1">
      <c r="A60" s="82" t="s">
        <v>190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4"/>
      <c r="BX60" s="85"/>
      <c r="BY60" s="86"/>
      <c r="BZ60" s="86"/>
      <c r="CA60" s="86"/>
      <c r="CB60" s="86"/>
      <c r="CC60" s="86"/>
      <c r="CD60" s="86"/>
      <c r="CE60" s="87"/>
      <c r="CF60" s="79" t="s">
        <v>216</v>
      </c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8"/>
      <c r="CS60" s="89" t="s">
        <v>83</v>
      </c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7"/>
      <c r="DF60" s="89" t="s">
        <v>191</v>
      </c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7"/>
      <c r="DS60" s="76">
        <v>82966.8</v>
      </c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8"/>
      <c r="EF60" s="76">
        <v>0</v>
      </c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8"/>
      <c r="ES60" s="76">
        <v>0</v>
      </c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8"/>
      <c r="FF60" s="79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1"/>
    </row>
    <row r="61" spans="1:174" s="22" customFormat="1" ht="11.25" customHeight="1">
      <c r="A61" s="82" t="s">
        <v>190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4"/>
      <c r="BX61" s="85"/>
      <c r="BY61" s="86"/>
      <c r="BZ61" s="86"/>
      <c r="CA61" s="86"/>
      <c r="CB61" s="86"/>
      <c r="CC61" s="86"/>
      <c r="CD61" s="86"/>
      <c r="CE61" s="87"/>
      <c r="CF61" s="79" t="s">
        <v>221</v>
      </c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8"/>
      <c r="CS61" s="89" t="s">
        <v>83</v>
      </c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7"/>
      <c r="DF61" s="89" t="s">
        <v>191</v>
      </c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7"/>
      <c r="DS61" s="76">
        <v>46856.25</v>
      </c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8"/>
      <c r="EF61" s="76">
        <v>40698</v>
      </c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8"/>
      <c r="ES61" s="76">
        <v>40698</v>
      </c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8"/>
      <c r="FF61" s="79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1"/>
    </row>
    <row r="62" spans="1:174" s="22" customFormat="1" ht="11.25" customHeight="1">
      <c r="A62" s="82" t="s">
        <v>190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4"/>
      <c r="BX62" s="85"/>
      <c r="BY62" s="86"/>
      <c r="BZ62" s="86"/>
      <c r="CA62" s="86"/>
      <c r="CB62" s="86"/>
      <c r="CC62" s="86"/>
      <c r="CD62" s="86"/>
      <c r="CE62" s="87"/>
      <c r="CF62" s="79" t="s">
        <v>217</v>
      </c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8"/>
      <c r="CS62" s="89" t="s">
        <v>83</v>
      </c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7"/>
      <c r="DF62" s="89" t="s">
        <v>191</v>
      </c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7"/>
      <c r="DS62" s="76">
        <v>0</v>
      </c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8"/>
      <c r="EF62" s="76">
        <v>0</v>
      </c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8"/>
      <c r="ES62" s="76">
        <v>0</v>
      </c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8"/>
      <c r="FF62" s="79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1"/>
    </row>
    <row r="63" spans="1:174" s="22" customFormat="1" ht="11.25" customHeight="1">
      <c r="A63" s="82" t="s">
        <v>264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4"/>
      <c r="BX63" s="85"/>
      <c r="BY63" s="86"/>
      <c r="BZ63" s="86"/>
      <c r="CA63" s="86"/>
      <c r="CB63" s="86"/>
      <c r="CC63" s="86"/>
      <c r="CD63" s="86"/>
      <c r="CE63" s="87"/>
      <c r="CF63" s="79" t="s">
        <v>210</v>
      </c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8"/>
      <c r="CS63" s="89" t="s">
        <v>83</v>
      </c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7"/>
      <c r="DF63" s="89" t="s">
        <v>265</v>
      </c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7"/>
      <c r="DS63" s="76">
        <v>36750</v>
      </c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8"/>
      <c r="EF63" s="76">
        <v>37400</v>
      </c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8"/>
      <c r="ES63" s="76">
        <v>37400</v>
      </c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8"/>
      <c r="FF63" s="79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1"/>
    </row>
    <row r="64" spans="1:174" s="22" customFormat="1" ht="11.25" customHeight="1">
      <c r="A64" s="82" t="s">
        <v>192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4"/>
      <c r="BX64" s="85"/>
      <c r="BY64" s="86"/>
      <c r="BZ64" s="86"/>
      <c r="CA64" s="86"/>
      <c r="CB64" s="86"/>
      <c r="CC64" s="86"/>
      <c r="CD64" s="86"/>
      <c r="CE64" s="87"/>
      <c r="CF64" s="79" t="s">
        <v>210</v>
      </c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8"/>
      <c r="CS64" s="89" t="s">
        <v>83</v>
      </c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7"/>
      <c r="DF64" s="89" t="s">
        <v>194</v>
      </c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7"/>
      <c r="DS64" s="76">
        <v>31284.16</v>
      </c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8"/>
      <c r="EF64" s="76">
        <v>17397</v>
      </c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8"/>
      <c r="ES64" s="76">
        <v>17397</v>
      </c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8"/>
      <c r="FF64" s="79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1"/>
    </row>
    <row r="65" spans="1:174" s="22" customFormat="1" ht="11.25">
      <c r="A65" s="90" t="s">
        <v>193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2"/>
      <c r="BX65" s="85"/>
      <c r="BY65" s="86"/>
      <c r="BZ65" s="86"/>
      <c r="CA65" s="86"/>
      <c r="CB65" s="86"/>
      <c r="CC65" s="86"/>
      <c r="CD65" s="86"/>
      <c r="CE65" s="87"/>
      <c r="CF65" s="79" t="s">
        <v>206</v>
      </c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8"/>
      <c r="CS65" s="89" t="s">
        <v>83</v>
      </c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7"/>
      <c r="DF65" s="89" t="s">
        <v>195</v>
      </c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7"/>
      <c r="DS65" s="76">
        <v>24976.28</v>
      </c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8"/>
      <c r="EF65" s="76">
        <v>30000</v>
      </c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8"/>
      <c r="ES65" s="76">
        <v>30000</v>
      </c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8"/>
      <c r="FF65" s="79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1"/>
    </row>
    <row r="66" spans="1:174" s="22" customFormat="1" ht="11.25">
      <c r="A66" s="90" t="s">
        <v>193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2"/>
      <c r="BX66" s="85"/>
      <c r="BY66" s="86"/>
      <c r="BZ66" s="86"/>
      <c r="CA66" s="86"/>
      <c r="CB66" s="86"/>
      <c r="CC66" s="86"/>
      <c r="CD66" s="86"/>
      <c r="CE66" s="87"/>
      <c r="CF66" s="79" t="s">
        <v>210</v>
      </c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8"/>
      <c r="CS66" s="89" t="s">
        <v>83</v>
      </c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7"/>
      <c r="DF66" s="89" t="s">
        <v>195</v>
      </c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7"/>
      <c r="DS66" s="76">
        <v>24077</v>
      </c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8"/>
      <c r="EF66" s="76">
        <v>46528</v>
      </c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8"/>
      <c r="ES66" s="76">
        <v>46528</v>
      </c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8"/>
      <c r="FF66" s="79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1"/>
    </row>
    <row r="67" spans="1:174" s="22" customFormat="1" ht="11.25">
      <c r="A67" s="90" t="s">
        <v>224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2"/>
      <c r="BX67" s="85"/>
      <c r="BY67" s="86"/>
      <c r="BZ67" s="86"/>
      <c r="CA67" s="86"/>
      <c r="CB67" s="86"/>
      <c r="CC67" s="86"/>
      <c r="CD67" s="86"/>
      <c r="CE67" s="87"/>
      <c r="CF67" s="79" t="s">
        <v>206</v>
      </c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8"/>
      <c r="CS67" s="89" t="s">
        <v>83</v>
      </c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7"/>
      <c r="DF67" s="89" t="s">
        <v>225</v>
      </c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7"/>
      <c r="DS67" s="76">
        <v>7312.91</v>
      </c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8"/>
      <c r="EF67" s="76">
        <v>3500</v>
      </c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8"/>
      <c r="ES67" s="76">
        <v>3500</v>
      </c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8"/>
      <c r="FF67" s="79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1"/>
    </row>
    <row r="68" spans="1:174" s="22" customFormat="1" ht="12.75" customHeight="1">
      <c r="A68" s="110" t="s">
        <v>233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1" t="s">
        <v>85</v>
      </c>
      <c r="BY68" s="112"/>
      <c r="BZ68" s="112"/>
      <c r="CA68" s="112"/>
      <c r="CB68" s="112"/>
      <c r="CC68" s="112"/>
      <c r="CD68" s="112"/>
      <c r="CE68" s="113"/>
      <c r="CF68" s="79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8"/>
      <c r="CS68" s="114" t="s">
        <v>86</v>
      </c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3"/>
      <c r="DF68" s="89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7"/>
      <c r="DS68" s="79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8"/>
      <c r="EF68" s="79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8"/>
      <c r="ES68" s="79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8"/>
      <c r="FF68" s="79" t="s">
        <v>33</v>
      </c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1"/>
    </row>
    <row r="69" spans="1:174" s="22" customFormat="1" ht="22.5" customHeight="1">
      <c r="A69" s="104" t="s">
        <v>234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85" t="s">
        <v>87</v>
      </c>
      <c r="BY69" s="86"/>
      <c r="BZ69" s="86"/>
      <c r="CA69" s="86"/>
      <c r="CB69" s="86"/>
      <c r="CC69" s="86"/>
      <c r="CD69" s="86"/>
      <c r="CE69" s="87"/>
      <c r="CF69" s="79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8"/>
      <c r="CS69" s="89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7"/>
      <c r="DF69" s="89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7"/>
      <c r="DS69" s="79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8"/>
      <c r="EF69" s="79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8"/>
      <c r="ES69" s="79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8"/>
      <c r="FF69" s="79" t="s">
        <v>33</v>
      </c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1"/>
    </row>
    <row r="70" spans="1:174" s="22" customFormat="1" ht="12.75" customHeight="1">
      <c r="A70" s="104" t="s">
        <v>236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85" t="s">
        <v>88</v>
      </c>
      <c r="BY70" s="86"/>
      <c r="BZ70" s="86"/>
      <c r="CA70" s="86"/>
      <c r="CB70" s="86"/>
      <c r="CC70" s="86"/>
      <c r="CD70" s="86"/>
      <c r="CE70" s="87"/>
      <c r="CF70" s="79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8"/>
      <c r="CS70" s="89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7"/>
      <c r="DF70" s="89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7"/>
      <c r="DS70" s="79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8"/>
      <c r="EF70" s="79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8"/>
      <c r="ES70" s="79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8"/>
      <c r="FF70" s="79" t="s">
        <v>33</v>
      </c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1"/>
    </row>
    <row r="71" spans="1:174" s="22" customFormat="1" ht="12.75" customHeight="1">
      <c r="A71" s="104" t="s">
        <v>250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85" t="s">
        <v>89</v>
      </c>
      <c r="BY71" s="86"/>
      <c r="BZ71" s="86"/>
      <c r="CA71" s="86"/>
      <c r="CB71" s="86"/>
      <c r="CC71" s="86"/>
      <c r="CD71" s="86"/>
      <c r="CE71" s="87"/>
      <c r="CF71" s="79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8"/>
      <c r="CS71" s="89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7"/>
      <c r="DF71" s="89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7"/>
      <c r="DS71" s="79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8"/>
      <c r="EF71" s="79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8"/>
      <c r="ES71" s="79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8"/>
      <c r="FF71" s="79" t="s">
        <v>33</v>
      </c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1"/>
    </row>
    <row r="72" spans="1:174" s="22" customFormat="1" ht="12.75" customHeight="1">
      <c r="A72" s="110" t="s">
        <v>251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1" t="s">
        <v>90</v>
      </c>
      <c r="BY72" s="112"/>
      <c r="BZ72" s="112"/>
      <c r="CA72" s="112"/>
      <c r="CB72" s="112"/>
      <c r="CC72" s="112"/>
      <c r="CD72" s="112"/>
      <c r="CE72" s="113"/>
      <c r="CF72" s="79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8"/>
      <c r="CS72" s="114" t="s">
        <v>33</v>
      </c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3"/>
      <c r="DF72" s="89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7"/>
      <c r="DS72" s="79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8"/>
      <c r="EF72" s="79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8"/>
      <c r="ES72" s="79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8"/>
      <c r="FF72" s="79" t="s">
        <v>33</v>
      </c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  <c r="FR72" s="81"/>
    </row>
    <row r="73" spans="1:174" s="22" customFormat="1" ht="22.5" customHeight="1">
      <c r="A73" s="104" t="s">
        <v>91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85" t="s">
        <v>92</v>
      </c>
      <c r="BY73" s="86"/>
      <c r="BZ73" s="86"/>
      <c r="CA73" s="86"/>
      <c r="CB73" s="86"/>
      <c r="CC73" s="86"/>
      <c r="CD73" s="86"/>
      <c r="CE73" s="87"/>
      <c r="CF73" s="79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8"/>
      <c r="CS73" s="89" t="s">
        <v>93</v>
      </c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7"/>
      <c r="DF73" s="89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7"/>
      <c r="DS73" s="79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8"/>
      <c r="EF73" s="79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8"/>
      <c r="ES73" s="79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8"/>
      <c r="FF73" s="79" t="s">
        <v>33</v>
      </c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1"/>
    </row>
    <row r="74" spans="1:174" s="22" customFormat="1" ht="11.25" customHeight="1" thickBot="1">
      <c r="A74" s="104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6"/>
      <c r="BY74" s="107"/>
      <c r="BZ74" s="107"/>
      <c r="CA74" s="107"/>
      <c r="CB74" s="107"/>
      <c r="CC74" s="107"/>
      <c r="CD74" s="107"/>
      <c r="CE74" s="108"/>
      <c r="CF74" s="100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2"/>
      <c r="CS74" s="109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8"/>
      <c r="DF74" s="109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8"/>
      <c r="DS74" s="100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2"/>
      <c r="EF74" s="100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2"/>
      <c r="ES74" s="100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100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3"/>
    </row>
  </sheetData>
  <sheetProtection/>
  <mergeCells count="608">
    <mergeCell ref="EF57:ER57"/>
    <mergeCell ref="ES57:FE57"/>
    <mergeCell ref="FF57:FR57"/>
    <mergeCell ref="A57:BW57"/>
    <mergeCell ref="BX57:CE57"/>
    <mergeCell ref="CF57:CR57"/>
    <mergeCell ref="CS57:DE57"/>
    <mergeCell ref="DF57:DR57"/>
    <mergeCell ref="DS57:EE57"/>
    <mergeCell ref="FF29:FR29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FF38:FR38"/>
    <mergeCell ref="ES18:FE18"/>
    <mergeCell ref="FF18:FR1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EF17:ER17"/>
    <mergeCell ref="ES17:FE17"/>
    <mergeCell ref="FF17:FR17"/>
    <mergeCell ref="A18:BW18"/>
    <mergeCell ref="BX18:CE18"/>
    <mergeCell ref="CF18:CR18"/>
    <mergeCell ref="CS18:DE18"/>
    <mergeCell ref="DF18:DR18"/>
    <mergeCell ref="DS18:EE18"/>
    <mergeCell ref="EF18:ER18"/>
    <mergeCell ref="A17:BW17"/>
    <mergeCell ref="BX17:CE17"/>
    <mergeCell ref="CF17:CR17"/>
    <mergeCell ref="CS17:DE17"/>
    <mergeCell ref="DF17:DR17"/>
    <mergeCell ref="DS17:EE17"/>
    <mergeCell ref="ES54:FE54"/>
    <mergeCell ref="FF54:FR54"/>
    <mergeCell ref="BX54:CE54"/>
    <mergeCell ref="CF54:CR54"/>
    <mergeCell ref="CS54:DE54"/>
    <mergeCell ref="DF54:DR54"/>
    <mergeCell ref="DS54:EE54"/>
    <mergeCell ref="EF54:ER54"/>
    <mergeCell ref="EX1:FR1"/>
    <mergeCell ref="A2:FR2"/>
    <mergeCell ref="A4:BW6"/>
    <mergeCell ref="BX4:CE6"/>
    <mergeCell ref="CF4:CR6"/>
    <mergeCell ref="CS4:DE6"/>
    <mergeCell ref="DF4:DR6"/>
    <mergeCell ref="DS4:FR4"/>
    <mergeCell ref="DS5:DX5"/>
    <mergeCell ref="DY5:EA5"/>
    <mergeCell ref="EB5:EE5"/>
    <mergeCell ref="EF5:EK5"/>
    <mergeCell ref="EL5:EN5"/>
    <mergeCell ref="EO5:ER5"/>
    <mergeCell ref="ES5:EX5"/>
    <mergeCell ref="EY5:FA5"/>
    <mergeCell ref="FB5:FE5"/>
    <mergeCell ref="FF5:F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FF7:FR7"/>
    <mergeCell ref="A8:BW8"/>
    <mergeCell ref="BX8:CE8"/>
    <mergeCell ref="CF8:CR8"/>
    <mergeCell ref="CS8:DE8"/>
    <mergeCell ref="DF8:DR8"/>
    <mergeCell ref="DS8:EE8"/>
    <mergeCell ref="EF8:ER8"/>
    <mergeCell ref="ES8:FE8"/>
    <mergeCell ref="FF8:FR8"/>
    <mergeCell ref="A9:BW9"/>
    <mergeCell ref="BX9:CE9"/>
    <mergeCell ref="CF9:CR9"/>
    <mergeCell ref="CS9:DE9"/>
    <mergeCell ref="DF9:DR9"/>
    <mergeCell ref="DS9:EE9"/>
    <mergeCell ref="EF9:ER9"/>
    <mergeCell ref="ES9:FE9"/>
    <mergeCell ref="FF9:FR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FF10:FR10"/>
    <mergeCell ref="A11:BW11"/>
    <mergeCell ref="BX11:CE11"/>
    <mergeCell ref="CF11:CR11"/>
    <mergeCell ref="CS11:DE11"/>
    <mergeCell ref="DF11:DR11"/>
    <mergeCell ref="DS11:EE11"/>
    <mergeCell ref="EF11:ER11"/>
    <mergeCell ref="ES11:FE11"/>
    <mergeCell ref="FF11:FR11"/>
    <mergeCell ref="A12:BW12"/>
    <mergeCell ref="BX12:CE13"/>
    <mergeCell ref="CF12:CR13"/>
    <mergeCell ref="CS12:DE13"/>
    <mergeCell ref="DF12:DR13"/>
    <mergeCell ref="DS12:EE13"/>
    <mergeCell ref="EF12:ER13"/>
    <mergeCell ref="ES12:FE13"/>
    <mergeCell ref="FF12:FR13"/>
    <mergeCell ref="A13:BW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FF14:FR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FF15:FR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FF16:FR16"/>
    <mergeCell ref="A24:BW24"/>
    <mergeCell ref="BX24:CE24"/>
    <mergeCell ref="CF24:CR24"/>
    <mergeCell ref="CS24:DE24"/>
    <mergeCell ref="DF24:DR24"/>
    <mergeCell ref="DS24:EE24"/>
    <mergeCell ref="EF24:ER24"/>
    <mergeCell ref="ES24:FE24"/>
    <mergeCell ref="FF24:FR24"/>
    <mergeCell ref="A25:BW25"/>
    <mergeCell ref="BX25:CE25"/>
    <mergeCell ref="CF25:CR25"/>
    <mergeCell ref="CS25:DE25"/>
    <mergeCell ref="DF25:DR25"/>
    <mergeCell ref="DS25:EE25"/>
    <mergeCell ref="EF25:ER25"/>
    <mergeCell ref="ES25:FE25"/>
    <mergeCell ref="FF25:FR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FF26:FR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FF27:FR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FF28:FR28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FF30:FR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FF31:FR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FF32:FR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FF33:FR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FF34:FR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FF35:FR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FF36:FR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FF37:FR37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FF39:FR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FF40:FR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FF41:FR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FF42:FR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FF43:FR43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FF45:FR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FF46:FR46"/>
    <mergeCell ref="A47:BW47"/>
    <mergeCell ref="BX47:CE48"/>
    <mergeCell ref="CF47:CR48"/>
    <mergeCell ref="CS47:DE48"/>
    <mergeCell ref="DF47:DR48"/>
    <mergeCell ref="DS47:EE48"/>
    <mergeCell ref="EF47:ER48"/>
    <mergeCell ref="ES47:FE48"/>
    <mergeCell ref="FF47:FR48"/>
    <mergeCell ref="A48:BW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FF49:FR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FF50:FR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FF51:FR51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FF53:FR53"/>
    <mergeCell ref="DS56:EE56"/>
    <mergeCell ref="EF56:ER56"/>
    <mergeCell ref="A55:BW55"/>
    <mergeCell ref="BX55:CE55"/>
    <mergeCell ref="CF55:CR55"/>
    <mergeCell ref="CS55:DE55"/>
    <mergeCell ref="DF55:DR55"/>
    <mergeCell ref="DS55:EE55"/>
    <mergeCell ref="A54:BW54"/>
    <mergeCell ref="EF60:ER60"/>
    <mergeCell ref="ES60:FE60"/>
    <mergeCell ref="EF55:ER55"/>
    <mergeCell ref="ES55:FE55"/>
    <mergeCell ref="FF55:FR55"/>
    <mergeCell ref="A56:BW56"/>
    <mergeCell ref="BX56:CE56"/>
    <mergeCell ref="CF56:CR56"/>
    <mergeCell ref="CS56:DE56"/>
    <mergeCell ref="DF56:DR56"/>
    <mergeCell ref="EF64:ER64"/>
    <mergeCell ref="ES64:FE64"/>
    <mergeCell ref="FF64:FR64"/>
    <mergeCell ref="ES56:FE56"/>
    <mergeCell ref="FF56:FR56"/>
    <mergeCell ref="A60:BW60"/>
    <mergeCell ref="BX60:CE60"/>
    <mergeCell ref="CS60:DE60"/>
    <mergeCell ref="DF60:DR60"/>
    <mergeCell ref="DS60:EE60"/>
    <mergeCell ref="DS65:EE65"/>
    <mergeCell ref="EF65:ER65"/>
    <mergeCell ref="CF60:CR60"/>
    <mergeCell ref="FF60:FR60"/>
    <mergeCell ref="A64:BW64"/>
    <mergeCell ref="BX64:CE64"/>
    <mergeCell ref="CF64:CR64"/>
    <mergeCell ref="CS64:DE64"/>
    <mergeCell ref="DF64:DR64"/>
    <mergeCell ref="DS64:EE64"/>
    <mergeCell ref="EF68:ER68"/>
    <mergeCell ref="ES68:FE68"/>
    <mergeCell ref="FF68:FR68"/>
    <mergeCell ref="ES65:FE65"/>
    <mergeCell ref="FF65:FR65"/>
    <mergeCell ref="A65:BW65"/>
    <mergeCell ref="BX65:CE65"/>
    <mergeCell ref="CF65:CR65"/>
    <mergeCell ref="CS65:DE65"/>
    <mergeCell ref="DF65:DR65"/>
    <mergeCell ref="A68:BW68"/>
    <mergeCell ref="BX68:CE68"/>
    <mergeCell ref="CF68:CR68"/>
    <mergeCell ref="CS68:DE68"/>
    <mergeCell ref="DF68:DR68"/>
    <mergeCell ref="DS68:E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FF69:FR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FF70:FR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FF71:FR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FF72:FR72"/>
    <mergeCell ref="DS74:EE74"/>
    <mergeCell ref="EF74:ER74"/>
    <mergeCell ref="A73:BW73"/>
    <mergeCell ref="BX73:CE73"/>
    <mergeCell ref="CF73:CR73"/>
    <mergeCell ref="CS73:DE73"/>
    <mergeCell ref="DF73:DR73"/>
    <mergeCell ref="DS73:EE73"/>
    <mergeCell ref="ES74:FE74"/>
    <mergeCell ref="FF74:FR74"/>
    <mergeCell ref="EF73:ER73"/>
    <mergeCell ref="ES73:FE73"/>
    <mergeCell ref="FF73:FR73"/>
    <mergeCell ref="A74:BW74"/>
    <mergeCell ref="BX74:CE74"/>
    <mergeCell ref="CF74:CR74"/>
    <mergeCell ref="CS74:DE74"/>
    <mergeCell ref="DF74:DR74"/>
    <mergeCell ref="A19:BW19"/>
    <mergeCell ref="BX19:CE19"/>
    <mergeCell ref="CF19:CR19"/>
    <mergeCell ref="CS19:DE19"/>
    <mergeCell ref="DF19:DR19"/>
    <mergeCell ref="DS19:EE19"/>
    <mergeCell ref="EF19:ER19"/>
    <mergeCell ref="ES19:FE19"/>
    <mergeCell ref="FF19:FR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FF20:FR20"/>
    <mergeCell ref="A21:BW21"/>
    <mergeCell ref="BX21:CE21"/>
    <mergeCell ref="CF21:CR21"/>
    <mergeCell ref="CS21:DE21"/>
    <mergeCell ref="DF21:DR21"/>
    <mergeCell ref="DS21:EE21"/>
    <mergeCell ref="EF21:ER21"/>
    <mergeCell ref="ES21:FE21"/>
    <mergeCell ref="FF21:FR21"/>
    <mergeCell ref="A22:BW22"/>
    <mergeCell ref="BX22:CE22"/>
    <mergeCell ref="CF22:CR22"/>
    <mergeCell ref="CS22:DE22"/>
    <mergeCell ref="DF22:DR22"/>
    <mergeCell ref="DS22:EE22"/>
    <mergeCell ref="EF22:ER22"/>
    <mergeCell ref="ES22:FE22"/>
    <mergeCell ref="FF22:FR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FF23:FR23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FF52:FR52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FF67:FR67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FF66:FR66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FF58:FR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FF59:FR59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FF62:FR62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FF61:FR61"/>
    <mergeCell ref="EF63:ER63"/>
    <mergeCell ref="ES63:FE63"/>
    <mergeCell ref="FF63:FR63"/>
    <mergeCell ref="A63:BW63"/>
    <mergeCell ref="BX63:CE63"/>
    <mergeCell ref="CF63:CR63"/>
    <mergeCell ref="CS63:DE63"/>
    <mergeCell ref="DF63:DR63"/>
    <mergeCell ref="DS63:EE6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6" r:id="rId1"/>
  <rowBreaks count="1" manualBreakCount="1">
    <brk id="39" max="1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R47"/>
  <sheetViews>
    <sheetView view="pageBreakPreview" zoomScale="160" zoomScaleSheetLayoutView="160" workbookViewId="0" topLeftCell="A1">
      <selection activeCell="DS31" sqref="DS31:EE31"/>
    </sheetView>
  </sheetViews>
  <sheetFormatPr defaultColWidth="0.875" defaultRowHeight="12.75"/>
  <cols>
    <col min="1" max="72" width="0.875" style="1" customWidth="1"/>
    <col min="73" max="73" width="0.74609375" style="1" customWidth="1"/>
    <col min="74" max="75" width="0.875" style="1" hidden="1" customWidth="1"/>
    <col min="76" max="95" width="0.875" style="1" customWidth="1"/>
    <col min="96" max="96" width="4.625" style="1" customWidth="1"/>
    <col min="97" max="106" width="0.875" style="1" customWidth="1"/>
    <col min="107" max="107" width="0.6171875" style="1" customWidth="1"/>
    <col min="108" max="109" width="0.875" style="1" hidden="1" customWidth="1"/>
    <col min="110" max="119" width="0.875" style="1" customWidth="1"/>
    <col min="120" max="120" width="0.37109375" style="1" customWidth="1"/>
    <col min="121" max="122" width="0.875" style="1" hidden="1" customWidth="1"/>
    <col min="123" max="16384" width="0.875" style="1" customWidth="1"/>
  </cols>
  <sheetData>
    <row r="1" spans="147:174" ht="24" customHeight="1"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</row>
    <row r="2" spans="1:174" ht="22.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7"/>
      <c r="BX2" s="215" t="s">
        <v>1</v>
      </c>
      <c r="BY2" s="216"/>
      <c r="BZ2" s="216"/>
      <c r="CA2" s="216"/>
      <c r="CB2" s="216"/>
      <c r="CC2" s="216"/>
      <c r="CD2" s="216"/>
      <c r="CE2" s="217"/>
      <c r="CF2" s="215" t="s">
        <v>161</v>
      </c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7"/>
      <c r="CS2" s="215" t="s">
        <v>2</v>
      </c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7"/>
      <c r="DF2" s="215" t="s">
        <v>162</v>
      </c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7"/>
      <c r="DS2" s="233" t="s">
        <v>164</v>
      </c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5"/>
    </row>
    <row r="3" spans="1:174" ht="11.2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9"/>
      <c r="BX3" s="230"/>
      <c r="BY3" s="231"/>
      <c r="BZ3" s="231"/>
      <c r="CA3" s="231"/>
      <c r="CB3" s="231"/>
      <c r="CC3" s="231"/>
      <c r="CD3" s="231"/>
      <c r="CE3" s="232"/>
      <c r="CF3" s="230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2"/>
      <c r="CS3" s="230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2"/>
      <c r="DF3" s="230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2"/>
      <c r="DS3" s="224" t="s">
        <v>3</v>
      </c>
      <c r="DT3" s="225"/>
      <c r="DU3" s="225"/>
      <c r="DV3" s="225"/>
      <c r="DW3" s="225"/>
      <c r="DX3" s="225"/>
      <c r="DY3" s="226" t="s">
        <v>151</v>
      </c>
      <c r="DZ3" s="226"/>
      <c r="EA3" s="226"/>
      <c r="EB3" s="213" t="s">
        <v>4</v>
      </c>
      <c r="EC3" s="213"/>
      <c r="ED3" s="213"/>
      <c r="EE3" s="214"/>
      <c r="EF3" s="224" t="s">
        <v>3</v>
      </c>
      <c r="EG3" s="225"/>
      <c r="EH3" s="225"/>
      <c r="EI3" s="225"/>
      <c r="EJ3" s="225"/>
      <c r="EK3" s="225"/>
      <c r="EL3" s="226" t="s">
        <v>153</v>
      </c>
      <c r="EM3" s="226"/>
      <c r="EN3" s="226"/>
      <c r="EO3" s="213" t="s">
        <v>4</v>
      </c>
      <c r="EP3" s="213"/>
      <c r="EQ3" s="213"/>
      <c r="ER3" s="214"/>
      <c r="ES3" s="224" t="s">
        <v>3</v>
      </c>
      <c r="ET3" s="225"/>
      <c r="EU3" s="225"/>
      <c r="EV3" s="225"/>
      <c r="EW3" s="225"/>
      <c r="EX3" s="225"/>
      <c r="EY3" s="226" t="s">
        <v>154</v>
      </c>
      <c r="EZ3" s="226"/>
      <c r="FA3" s="226"/>
      <c r="FB3" s="213" t="s">
        <v>4</v>
      </c>
      <c r="FC3" s="213"/>
      <c r="FD3" s="213"/>
      <c r="FE3" s="214"/>
      <c r="FF3" s="215" t="s">
        <v>8</v>
      </c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7"/>
    </row>
    <row r="4" spans="1:174" ht="39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60"/>
      <c r="BX4" s="218"/>
      <c r="BY4" s="219"/>
      <c r="BZ4" s="219"/>
      <c r="CA4" s="219"/>
      <c r="CB4" s="219"/>
      <c r="CC4" s="219"/>
      <c r="CD4" s="219"/>
      <c r="CE4" s="220"/>
      <c r="CF4" s="218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20"/>
      <c r="CS4" s="218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20"/>
      <c r="DF4" s="218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20"/>
      <c r="DS4" s="221" t="s">
        <v>5</v>
      </c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3"/>
      <c r="EF4" s="221" t="s">
        <v>6</v>
      </c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3"/>
      <c r="ES4" s="221" t="s">
        <v>7</v>
      </c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3"/>
      <c r="FF4" s="218"/>
      <c r="FG4" s="219"/>
      <c r="FH4" s="219"/>
      <c r="FI4" s="219"/>
      <c r="FJ4" s="219"/>
      <c r="FK4" s="219"/>
      <c r="FL4" s="219"/>
      <c r="FM4" s="219"/>
      <c r="FN4" s="219"/>
      <c r="FO4" s="219"/>
      <c r="FP4" s="219"/>
      <c r="FQ4" s="219"/>
      <c r="FR4" s="220"/>
    </row>
    <row r="5" spans="1:174" ht="11.25">
      <c r="A5" s="282" t="s">
        <v>10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0" t="s">
        <v>11</v>
      </c>
      <c r="BY5" s="280"/>
      <c r="BZ5" s="280"/>
      <c r="CA5" s="280"/>
      <c r="CB5" s="280"/>
      <c r="CC5" s="280"/>
      <c r="CD5" s="280"/>
      <c r="CE5" s="280"/>
      <c r="CF5" s="280" t="s">
        <v>12</v>
      </c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 t="s">
        <v>13</v>
      </c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 t="s">
        <v>14</v>
      </c>
      <c r="DG5" s="280"/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 t="s">
        <v>15</v>
      </c>
      <c r="DT5" s="280"/>
      <c r="DU5" s="280"/>
      <c r="DV5" s="280"/>
      <c r="DW5" s="280"/>
      <c r="DX5" s="280"/>
      <c r="DY5" s="280"/>
      <c r="DZ5" s="280"/>
      <c r="EA5" s="280"/>
      <c r="EB5" s="280"/>
      <c r="EC5" s="280"/>
      <c r="ED5" s="280"/>
      <c r="EE5" s="280"/>
      <c r="EF5" s="280" t="s">
        <v>16</v>
      </c>
      <c r="EG5" s="280"/>
      <c r="EH5" s="280"/>
      <c r="EI5" s="280"/>
      <c r="EJ5" s="280"/>
      <c r="EK5" s="280"/>
      <c r="EL5" s="280"/>
      <c r="EM5" s="280"/>
      <c r="EN5" s="280"/>
      <c r="EO5" s="280"/>
      <c r="EP5" s="280"/>
      <c r="EQ5" s="280"/>
      <c r="ER5" s="280"/>
      <c r="ES5" s="280" t="s">
        <v>17</v>
      </c>
      <c r="ET5" s="280"/>
      <c r="EU5" s="280"/>
      <c r="EV5" s="280"/>
      <c r="EW5" s="280"/>
      <c r="EX5" s="280"/>
      <c r="EY5" s="280"/>
      <c r="EZ5" s="280"/>
      <c r="FA5" s="280"/>
      <c r="FB5" s="280"/>
      <c r="FC5" s="280"/>
      <c r="FD5" s="280"/>
      <c r="FE5" s="280"/>
      <c r="FF5" s="280" t="s">
        <v>163</v>
      </c>
      <c r="FG5" s="280"/>
      <c r="FH5" s="280"/>
      <c r="FI5" s="280"/>
      <c r="FJ5" s="280"/>
      <c r="FK5" s="280"/>
      <c r="FL5" s="280"/>
      <c r="FM5" s="280"/>
      <c r="FN5" s="280"/>
      <c r="FO5" s="280"/>
      <c r="FP5" s="280"/>
      <c r="FQ5" s="280"/>
      <c r="FR5" s="280"/>
    </row>
    <row r="6" spans="1:174" ht="23.25" customHeight="1" thickBot="1">
      <c r="A6" s="281" t="s">
        <v>196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  <c r="FF6" s="279"/>
      <c r="FG6" s="279"/>
      <c r="FH6" s="279"/>
      <c r="FI6" s="279"/>
      <c r="FJ6" s="279"/>
      <c r="FK6" s="279"/>
      <c r="FL6" s="279"/>
      <c r="FM6" s="279"/>
      <c r="FN6" s="279"/>
      <c r="FO6" s="279"/>
      <c r="FP6" s="279"/>
      <c r="FQ6" s="279"/>
      <c r="FR6" s="279"/>
    </row>
    <row r="7" spans="1:174" ht="12.75" customHeight="1">
      <c r="A7" s="54" t="s">
        <v>231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186" t="s">
        <v>32</v>
      </c>
      <c r="BY7" s="187"/>
      <c r="BZ7" s="187"/>
      <c r="CA7" s="187"/>
      <c r="CB7" s="187"/>
      <c r="CC7" s="187"/>
      <c r="CD7" s="187"/>
      <c r="CE7" s="188"/>
      <c r="CF7" s="166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89"/>
      <c r="CS7" s="190" t="s">
        <v>33</v>
      </c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8"/>
      <c r="DF7" s="190" t="s">
        <v>33</v>
      </c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8"/>
      <c r="DS7" s="166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89"/>
      <c r="EF7" s="166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89"/>
      <c r="ES7" s="166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89"/>
      <c r="FF7" s="166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8"/>
    </row>
    <row r="8" spans="1:174" ht="12.75" customHeight="1">
      <c r="A8" s="54" t="s">
        <v>165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99" t="s">
        <v>34</v>
      </c>
      <c r="BY8" s="36"/>
      <c r="BZ8" s="36"/>
      <c r="CA8" s="36"/>
      <c r="CB8" s="36"/>
      <c r="CC8" s="36"/>
      <c r="CD8" s="36"/>
      <c r="CE8" s="37"/>
      <c r="CF8" s="40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  <c r="CS8" s="35" t="s">
        <v>33</v>
      </c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7"/>
      <c r="DF8" s="35" t="s">
        <v>33</v>
      </c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7"/>
      <c r="DS8" s="40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2"/>
      <c r="EF8" s="40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2"/>
      <c r="ES8" s="40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2"/>
      <c r="FF8" s="40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96"/>
    </row>
    <row r="9" spans="1:174" ht="11.25">
      <c r="A9" s="199" t="s">
        <v>35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200" t="s">
        <v>36</v>
      </c>
      <c r="BY9" s="201"/>
      <c r="BZ9" s="201"/>
      <c r="CA9" s="201"/>
      <c r="CB9" s="201"/>
      <c r="CC9" s="201"/>
      <c r="CD9" s="201"/>
      <c r="CE9" s="202"/>
      <c r="CF9" s="40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2"/>
      <c r="CS9" s="203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2"/>
      <c r="DF9" s="35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7"/>
      <c r="DS9" s="204">
        <f>DS11</f>
        <v>104789.52</v>
      </c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6"/>
      <c r="EF9" s="204">
        <f>EF11</f>
        <v>44301.520000000004</v>
      </c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6"/>
      <c r="ES9" s="204">
        <f>ES11</f>
        <v>44301.520000000004</v>
      </c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6"/>
      <c r="FF9" s="93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5"/>
    </row>
    <row r="10" spans="1:174" ht="11.25">
      <c r="A10" s="191" t="s">
        <v>37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2" t="s">
        <v>38</v>
      </c>
      <c r="BY10" s="46"/>
      <c r="BZ10" s="46"/>
      <c r="CA10" s="46"/>
      <c r="CB10" s="46"/>
      <c r="CC10" s="46"/>
      <c r="CD10" s="46"/>
      <c r="CE10" s="47"/>
      <c r="CF10" s="175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96"/>
      <c r="CS10" s="45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7"/>
      <c r="DF10" s="45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7"/>
      <c r="DS10" s="169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1"/>
      <c r="EF10" s="169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1"/>
      <c r="ES10" s="169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1"/>
      <c r="FF10" s="175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7"/>
    </row>
    <row r="11" spans="1:174" ht="10.5" customHeight="1">
      <c r="A11" s="183" t="s">
        <v>44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5"/>
      <c r="BX11" s="99" t="s">
        <v>45</v>
      </c>
      <c r="BY11" s="36"/>
      <c r="BZ11" s="36"/>
      <c r="CA11" s="36"/>
      <c r="CB11" s="36"/>
      <c r="CC11" s="36"/>
      <c r="CD11" s="36"/>
      <c r="CE11" s="37"/>
      <c r="CF11" s="40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2"/>
      <c r="CS11" s="35" t="s">
        <v>46</v>
      </c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7"/>
      <c r="DF11" s="35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7"/>
      <c r="DS11" s="249">
        <f>DS12</f>
        <v>104789.52</v>
      </c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2"/>
      <c r="EF11" s="249">
        <f>EF12</f>
        <v>44301.520000000004</v>
      </c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2"/>
      <c r="ES11" s="249">
        <f>ES12</f>
        <v>44301.520000000004</v>
      </c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  <c r="FF11" s="249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2"/>
    </row>
    <row r="12" spans="1:174" ht="10.5" customHeight="1">
      <c r="A12" s="277" t="s">
        <v>37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192" t="s">
        <v>48</v>
      </c>
      <c r="BY12" s="46"/>
      <c r="BZ12" s="46"/>
      <c r="CA12" s="46"/>
      <c r="CB12" s="46"/>
      <c r="CC12" s="46"/>
      <c r="CD12" s="46"/>
      <c r="CE12" s="47"/>
      <c r="CF12" s="175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96"/>
      <c r="CS12" s="45" t="s">
        <v>46</v>
      </c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7"/>
      <c r="DF12" s="45" t="s">
        <v>197</v>
      </c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7"/>
      <c r="DS12" s="278">
        <f>SUM(DS14:EE16)</f>
        <v>104789.52</v>
      </c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96"/>
      <c r="EF12" s="278">
        <f>SUM(EF14:ER16)</f>
        <v>44301.520000000004</v>
      </c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96"/>
      <c r="ES12" s="278">
        <f>SUM(ES14:FE16)</f>
        <v>44301.520000000004</v>
      </c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96"/>
      <c r="FF12" s="278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96"/>
    </row>
    <row r="13" spans="1:174" ht="10.5" customHeight="1">
      <c r="A13" s="262" t="s">
        <v>47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3"/>
      <c r="BX13" s="260"/>
      <c r="BY13" s="52"/>
      <c r="BZ13" s="52"/>
      <c r="CA13" s="52"/>
      <c r="CB13" s="52"/>
      <c r="CC13" s="52"/>
      <c r="CD13" s="52"/>
      <c r="CE13" s="53"/>
      <c r="CF13" s="253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5"/>
      <c r="CS13" s="51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3"/>
      <c r="DF13" s="51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3"/>
      <c r="DS13" s="253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5"/>
      <c r="EF13" s="253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5"/>
      <c r="ES13" s="253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5"/>
      <c r="FF13" s="253"/>
      <c r="FG13" s="254"/>
      <c r="FH13" s="254"/>
      <c r="FI13" s="254"/>
      <c r="FJ13" s="254"/>
      <c r="FK13" s="254"/>
      <c r="FL13" s="254"/>
      <c r="FM13" s="254"/>
      <c r="FN13" s="254"/>
      <c r="FO13" s="254"/>
      <c r="FP13" s="254"/>
      <c r="FQ13" s="254"/>
      <c r="FR13" s="255"/>
    </row>
    <row r="14" spans="1:174" ht="22.5" customHeight="1">
      <c r="A14" s="183" t="s">
        <v>269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5"/>
      <c r="BX14" s="99" t="s">
        <v>270</v>
      </c>
      <c r="BY14" s="36"/>
      <c r="BZ14" s="36"/>
      <c r="CA14" s="36"/>
      <c r="CB14" s="36"/>
      <c r="CC14" s="36"/>
      <c r="CD14" s="36"/>
      <c r="CE14" s="37"/>
      <c r="CF14" s="40" t="s">
        <v>271</v>
      </c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2"/>
      <c r="CS14" s="35" t="s">
        <v>46</v>
      </c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7"/>
      <c r="DF14" s="35" t="s">
        <v>197</v>
      </c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7"/>
      <c r="DS14" s="249">
        <v>18801.52</v>
      </c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1"/>
      <c r="EF14" s="249">
        <v>18801.52</v>
      </c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1"/>
      <c r="ES14" s="249">
        <v>18801.52</v>
      </c>
      <c r="ET14" s="250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1"/>
      <c r="FF14" s="249"/>
      <c r="FG14" s="250"/>
      <c r="FH14" s="250"/>
      <c r="FI14" s="250"/>
      <c r="FJ14" s="250"/>
      <c r="FK14" s="250"/>
      <c r="FL14" s="250"/>
      <c r="FM14" s="250"/>
      <c r="FN14" s="250"/>
      <c r="FO14" s="250"/>
      <c r="FP14" s="250"/>
      <c r="FQ14" s="250"/>
      <c r="FR14" s="252"/>
    </row>
    <row r="15" spans="1:174" ht="55.5" customHeight="1">
      <c r="A15" s="183" t="s">
        <v>278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5"/>
      <c r="BX15" s="99" t="s">
        <v>273</v>
      </c>
      <c r="BY15" s="36"/>
      <c r="BZ15" s="36"/>
      <c r="CA15" s="36"/>
      <c r="CB15" s="36"/>
      <c r="CC15" s="36"/>
      <c r="CD15" s="36"/>
      <c r="CE15" s="37"/>
      <c r="CF15" s="40" t="s">
        <v>277</v>
      </c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2"/>
      <c r="CS15" s="35" t="s">
        <v>46</v>
      </c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7"/>
      <c r="DF15" s="35" t="s">
        <v>197</v>
      </c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7"/>
      <c r="DS15" s="249">
        <v>60558</v>
      </c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0"/>
      <c r="EE15" s="251"/>
      <c r="EF15" s="249">
        <v>0</v>
      </c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1"/>
      <c r="ES15" s="249">
        <v>0</v>
      </c>
      <c r="ET15" s="250"/>
      <c r="EU15" s="250"/>
      <c r="EV15" s="250"/>
      <c r="EW15" s="250"/>
      <c r="EX15" s="250"/>
      <c r="EY15" s="250"/>
      <c r="EZ15" s="250"/>
      <c r="FA15" s="250"/>
      <c r="FB15" s="250"/>
      <c r="FC15" s="250"/>
      <c r="FD15" s="250"/>
      <c r="FE15" s="251"/>
      <c r="FF15" s="249"/>
      <c r="FG15" s="250"/>
      <c r="FH15" s="250"/>
      <c r="FI15" s="250"/>
      <c r="FJ15" s="250"/>
      <c r="FK15" s="250"/>
      <c r="FL15" s="250"/>
      <c r="FM15" s="250"/>
      <c r="FN15" s="250"/>
      <c r="FO15" s="250"/>
      <c r="FP15" s="250"/>
      <c r="FQ15" s="250"/>
      <c r="FR15" s="252"/>
    </row>
    <row r="16" spans="1:174" ht="10.5" customHeight="1">
      <c r="A16" s="183" t="s">
        <v>272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5"/>
      <c r="BX16" s="99" t="s">
        <v>273</v>
      </c>
      <c r="BY16" s="36"/>
      <c r="BZ16" s="36"/>
      <c r="CA16" s="36"/>
      <c r="CB16" s="36"/>
      <c r="CC16" s="36"/>
      <c r="CD16" s="36"/>
      <c r="CE16" s="37"/>
      <c r="CF16" s="40" t="s">
        <v>274</v>
      </c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2"/>
      <c r="CS16" s="35" t="s">
        <v>46</v>
      </c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7"/>
      <c r="DF16" s="35" t="s">
        <v>197</v>
      </c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7"/>
      <c r="DS16" s="249">
        <v>25430</v>
      </c>
      <c r="DT16" s="250"/>
      <c r="DU16" s="250"/>
      <c r="DV16" s="250"/>
      <c r="DW16" s="250"/>
      <c r="DX16" s="250"/>
      <c r="DY16" s="250"/>
      <c r="DZ16" s="250"/>
      <c r="EA16" s="250"/>
      <c r="EB16" s="250"/>
      <c r="EC16" s="250"/>
      <c r="ED16" s="250"/>
      <c r="EE16" s="251"/>
      <c r="EF16" s="249">
        <v>25500</v>
      </c>
      <c r="EG16" s="250"/>
      <c r="EH16" s="250"/>
      <c r="EI16" s="250"/>
      <c r="EJ16" s="250"/>
      <c r="EK16" s="250"/>
      <c r="EL16" s="250"/>
      <c r="EM16" s="250"/>
      <c r="EN16" s="250"/>
      <c r="EO16" s="250"/>
      <c r="EP16" s="250"/>
      <c r="EQ16" s="250"/>
      <c r="ER16" s="251"/>
      <c r="ES16" s="249">
        <v>25500</v>
      </c>
      <c r="ET16" s="250"/>
      <c r="EU16" s="250"/>
      <c r="EV16" s="250"/>
      <c r="EW16" s="250"/>
      <c r="EX16" s="250"/>
      <c r="EY16" s="250"/>
      <c r="EZ16" s="250"/>
      <c r="FA16" s="250"/>
      <c r="FB16" s="250"/>
      <c r="FC16" s="250"/>
      <c r="FD16" s="250"/>
      <c r="FE16" s="251"/>
      <c r="FF16" s="249"/>
      <c r="FG16" s="250"/>
      <c r="FH16" s="250"/>
      <c r="FI16" s="250"/>
      <c r="FJ16" s="250"/>
      <c r="FK16" s="250"/>
      <c r="FL16" s="250"/>
      <c r="FM16" s="250"/>
      <c r="FN16" s="250"/>
      <c r="FO16" s="250"/>
      <c r="FP16" s="250"/>
      <c r="FQ16" s="250"/>
      <c r="FR16" s="252"/>
    </row>
    <row r="17" spans="1:174" ht="10.5" customHeight="1">
      <c r="A17" s="199" t="s">
        <v>49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200" t="s">
        <v>50</v>
      </c>
      <c r="BY17" s="201"/>
      <c r="BZ17" s="201"/>
      <c r="CA17" s="201"/>
      <c r="CB17" s="201"/>
      <c r="CC17" s="201"/>
      <c r="CD17" s="201"/>
      <c r="CE17" s="202"/>
      <c r="CF17" s="40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2"/>
      <c r="CS17" s="203" t="s">
        <v>33</v>
      </c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2"/>
      <c r="DF17" s="35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7"/>
      <c r="DS17" s="204">
        <f>DS18+DS26</f>
        <v>104789.52</v>
      </c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6"/>
      <c r="EF17" s="204">
        <f>EF18+EF26</f>
        <v>44301.520000000004</v>
      </c>
      <c r="EG17" s="275"/>
      <c r="EH17" s="275"/>
      <c r="EI17" s="275"/>
      <c r="EJ17" s="275"/>
      <c r="EK17" s="275"/>
      <c r="EL17" s="275"/>
      <c r="EM17" s="275"/>
      <c r="EN17" s="275"/>
      <c r="EO17" s="275"/>
      <c r="EP17" s="275"/>
      <c r="EQ17" s="275"/>
      <c r="ER17" s="276"/>
      <c r="ES17" s="204">
        <f>ES18+ES26</f>
        <v>44301.520000000004</v>
      </c>
      <c r="ET17" s="275"/>
      <c r="EU17" s="275"/>
      <c r="EV17" s="275"/>
      <c r="EW17" s="275"/>
      <c r="EX17" s="275"/>
      <c r="EY17" s="275"/>
      <c r="EZ17" s="275"/>
      <c r="FA17" s="275"/>
      <c r="FB17" s="275"/>
      <c r="FC17" s="275"/>
      <c r="FD17" s="275"/>
      <c r="FE17" s="276"/>
      <c r="FF17" s="40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96"/>
    </row>
    <row r="18" spans="1:174" ht="22.5" customHeight="1">
      <c r="A18" s="273" t="s">
        <v>51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99" t="s">
        <v>52</v>
      </c>
      <c r="BY18" s="36"/>
      <c r="BZ18" s="36"/>
      <c r="CA18" s="36"/>
      <c r="CB18" s="36"/>
      <c r="CC18" s="36"/>
      <c r="CD18" s="36"/>
      <c r="CE18" s="37"/>
      <c r="CF18" s="40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2"/>
      <c r="CS18" s="35" t="s">
        <v>33</v>
      </c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7"/>
      <c r="DF18" s="35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7"/>
      <c r="DS18" s="93">
        <f>DS19+DS21</f>
        <v>18801.52</v>
      </c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2"/>
      <c r="EF18" s="93">
        <f>EF19+EF21</f>
        <v>18801.52</v>
      </c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2"/>
      <c r="ES18" s="93">
        <f>ES19+ES21</f>
        <v>18801.52</v>
      </c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2"/>
      <c r="FF18" s="40" t="s">
        <v>33</v>
      </c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96"/>
    </row>
    <row r="19" spans="1:174" ht="22.5" customHeight="1">
      <c r="A19" s="269" t="s">
        <v>167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99" t="s">
        <v>53</v>
      </c>
      <c r="BY19" s="36"/>
      <c r="BZ19" s="36"/>
      <c r="CA19" s="36"/>
      <c r="CB19" s="36"/>
      <c r="CC19" s="36"/>
      <c r="CD19" s="36"/>
      <c r="CE19" s="37"/>
      <c r="CF19" s="40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2"/>
      <c r="CS19" s="35" t="s">
        <v>54</v>
      </c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7"/>
      <c r="DF19" s="35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7"/>
      <c r="DS19" s="93">
        <f>SUM(DS20)</f>
        <v>14440.5</v>
      </c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2"/>
      <c r="EF19" s="93">
        <f>SUM(EF20)</f>
        <v>14440.49</v>
      </c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2"/>
      <c r="ES19" s="93">
        <f>SUM(ES20)</f>
        <v>14440.49</v>
      </c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2"/>
      <c r="FF19" s="40" t="s">
        <v>33</v>
      </c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96"/>
    </row>
    <row r="20" spans="1:174" ht="11.25">
      <c r="A20" s="271" t="s">
        <v>168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2"/>
      <c r="BX20" s="99"/>
      <c r="BY20" s="36"/>
      <c r="BZ20" s="36"/>
      <c r="CA20" s="36"/>
      <c r="CB20" s="36"/>
      <c r="CC20" s="36"/>
      <c r="CD20" s="36"/>
      <c r="CE20" s="37"/>
      <c r="CF20" s="40" t="s">
        <v>271</v>
      </c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2"/>
      <c r="CS20" s="35" t="s">
        <v>54</v>
      </c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7"/>
      <c r="DF20" s="35" t="s">
        <v>169</v>
      </c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7"/>
      <c r="DS20" s="93">
        <v>14440.5</v>
      </c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5"/>
      <c r="EF20" s="93">
        <v>14440.49</v>
      </c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5"/>
      <c r="ES20" s="93">
        <v>14440.49</v>
      </c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5"/>
      <c r="FF20" s="40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96"/>
    </row>
    <row r="21" spans="1:174" ht="22.5" customHeight="1">
      <c r="A21" s="269" t="s">
        <v>58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99" t="s">
        <v>59</v>
      </c>
      <c r="BY21" s="36"/>
      <c r="BZ21" s="36"/>
      <c r="CA21" s="36"/>
      <c r="CB21" s="36"/>
      <c r="CC21" s="36"/>
      <c r="CD21" s="36"/>
      <c r="CE21" s="37"/>
      <c r="CF21" s="40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2"/>
      <c r="CS21" s="35" t="s">
        <v>60</v>
      </c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7"/>
      <c r="DF21" s="35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7"/>
      <c r="DS21" s="93">
        <f>SUM(DS22)</f>
        <v>4361.02</v>
      </c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2"/>
      <c r="EF21" s="93">
        <f>SUM(EF22)</f>
        <v>4361.03</v>
      </c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93">
        <f>SUM(ES22)</f>
        <v>4361.03</v>
      </c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2"/>
      <c r="FF21" s="40" t="s">
        <v>33</v>
      </c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96"/>
    </row>
    <row r="22" spans="1:174" ht="11.25">
      <c r="A22" s="236" t="s">
        <v>173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99"/>
      <c r="BY22" s="36"/>
      <c r="BZ22" s="36"/>
      <c r="CA22" s="36"/>
      <c r="CB22" s="36"/>
      <c r="CC22" s="36"/>
      <c r="CD22" s="36"/>
      <c r="CE22" s="37"/>
      <c r="CF22" s="40" t="s">
        <v>271</v>
      </c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2"/>
      <c r="CS22" s="35" t="s">
        <v>60</v>
      </c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7"/>
      <c r="DF22" s="35" t="s">
        <v>174</v>
      </c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7"/>
      <c r="DS22" s="93">
        <v>4361.02</v>
      </c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5"/>
      <c r="EF22" s="93">
        <v>4361.03</v>
      </c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5"/>
      <c r="ES22" s="93">
        <v>4361.03</v>
      </c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5"/>
      <c r="FF22" s="40" t="s">
        <v>33</v>
      </c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96"/>
    </row>
    <row r="23" spans="1:174" ht="10.5" customHeight="1">
      <c r="A23" s="267" t="s">
        <v>62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99" t="s">
        <v>63</v>
      </c>
      <c r="BY23" s="36"/>
      <c r="BZ23" s="36"/>
      <c r="CA23" s="36"/>
      <c r="CB23" s="36"/>
      <c r="CC23" s="36"/>
      <c r="CD23" s="36"/>
      <c r="CE23" s="37"/>
      <c r="CF23" s="40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2"/>
      <c r="CS23" s="35" t="s">
        <v>64</v>
      </c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7"/>
      <c r="DF23" s="35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7"/>
      <c r="DS23" s="40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2"/>
      <c r="EF23" s="40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0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  <c r="FF23" s="40" t="s">
        <v>33</v>
      </c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96"/>
    </row>
    <row r="24" spans="1:174" ht="33.75" customHeight="1">
      <c r="A24" s="265" t="s">
        <v>65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99" t="s">
        <v>66</v>
      </c>
      <c r="BY24" s="36"/>
      <c r="BZ24" s="36"/>
      <c r="CA24" s="36"/>
      <c r="CB24" s="36"/>
      <c r="CC24" s="36"/>
      <c r="CD24" s="36"/>
      <c r="CE24" s="37"/>
      <c r="CF24" s="40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2"/>
      <c r="CS24" s="35" t="s">
        <v>67</v>
      </c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7"/>
      <c r="DF24" s="35" t="s">
        <v>177</v>
      </c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7"/>
      <c r="DS24" s="40">
        <v>0</v>
      </c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2"/>
      <c r="EF24" s="40">
        <v>0</v>
      </c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0">
        <v>0</v>
      </c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2"/>
      <c r="FF24" s="40" t="s">
        <v>33</v>
      </c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96"/>
    </row>
    <row r="25" spans="1:174" ht="10.5" customHeight="1">
      <c r="A25" s="236" t="s">
        <v>175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8"/>
      <c r="BX25" s="99"/>
      <c r="BY25" s="36"/>
      <c r="BZ25" s="36"/>
      <c r="CA25" s="36"/>
      <c r="CB25" s="36"/>
      <c r="CC25" s="36"/>
      <c r="CD25" s="36"/>
      <c r="CE25" s="37"/>
      <c r="CF25" s="40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2"/>
      <c r="CS25" s="35" t="s">
        <v>67</v>
      </c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7"/>
      <c r="DF25" s="35" t="s">
        <v>177</v>
      </c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7"/>
      <c r="DS25" s="40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2"/>
      <c r="EF25" s="40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0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  <c r="FF25" s="40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96"/>
    </row>
    <row r="26" spans="1:174" ht="11.25" customHeight="1">
      <c r="A26" s="261" t="s">
        <v>81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3"/>
      <c r="BX26" s="260" t="s">
        <v>82</v>
      </c>
      <c r="BY26" s="52"/>
      <c r="BZ26" s="52"/>
      <c r="CA26" s="52"/>
      <c r="CB26" s="52"/>
      <c r="CC26" s="52"/>
      <c r="CD26" s="52"/>
      <c r="CE26" s="53"/>
      <c r="CF26" s="253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5"/>
      <c r="CS26" s="51" t="s">
        <v>83</v>
      </c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3"/>
      <c r="DF26" s="51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3"/>
      <c r="DS26" s="264">
        <f>SUM(DS29:EE32)</f>
        <v>85988</v>
      </c>
      <c r="DT26" s="254"/>
      <c r="DU26" s="254"/>
      <c r="DV26" s="254"/>
      <c r="DW26" s="254"/>
      <c r="DX26" s="254"/>
      <c r="DY26" s="254"/>
      <c r="DZ26" s="254"/>
      <c r="EA26" s="254"/>
      <c r="EB26" s="254"/>
      <c r="EC26" s="254"/>
      <c r="ED26" s="254"/>
      <c r="EE26" s="255"/>
      <c r="EF26" s="264">
        <f>SUM(EF29:ER32)</f>
        <v>25500</v>
      </c>
      <c r="EG26" s="254"/>
      <c r="EH26" s="254"/>
      <c r="EI26" s="254"/>
      <c r="EJ26" s="254"/>
      <c r="EK26" s="254"/>
      <c r="EL26" s="254"/>
      <c r="EM26" s="254"/>
      <c r="EN26" s="254"/>
      <c r="EO26" s="254"/>
      <c r="EP26" s="254"/>
      <c r="EQ26" s="254"/>
      <c r="ER26" s="255"/>
      <c r="ES26" s="264">
        <f>SUM(ES29:FE32)</f>
        <v>25500</v>
      </c>
      <c r="ET26" s="254"/>
      <c r="EU26" s="254"/>
      <c r="EV26" s="254"/>
      <c r="EW26" s="254"/>
      <c r="EX26" s="254"/>
      <c r="EY26" s="254"/>
      <c r="EZ26" s="254"/>
      <c r="FA26" s="254"/>
      <c r="FB26" s="254"/>
      <c r="FC26" s="254"/>
      <c r="FD26" s="254"/>
      <c r="FE26" s="255"/>
      <c r="FF26" s="253"/>
      <c r="FG26" s="254"/>
      <c r="FH26" s="254"/>
      <c r="FI26" s="254"/>
      <c r="FJ26" s="254"/>
      <c r="FK26" s="254"/>
      <c r="FL26" s="254"/>
      <c r="FM26" s="254"/>
      <c r="FN26" s="254"/>
      <c r="FO26" s="254"/>
      <c r="FP26" s="254"/>
      <c r="FQ26" s="254"/>
      <c r="FR26" s="256"/>
    </row>
    <row r="27" spans="1:174" ht="11.25" customHeight="1">
      <c r="A27" s="259" t="s">
        <v>84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192"/>
      <c r="BY27" s="46"/>
      <c r="BZ27" s="46"/>
      <c r="CA27" s="46"/>
      <c r="CB27" s="46"/>
      <c r="CC27" s="46"/>
      <c r="CD27" s="46"/>
      <c r="CE27" s="47"/>
      <c r="CF27" s="175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96"/>
      <c r="CS27" s="45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7"/>
      <c r="DF27" s="45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7"/>
      <c r="DS27" s="169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96"/>
      <c r="EF27" s="175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96"/>
      <c r="ES27" s="175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96"/>
      <c r="FF27" s="175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7"/>
    </row>
    <row r="28" spans="1:174" ht="11.25" customHeight="1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8"/>
      <c r="BX28" s="260"/>
      <c r="BY28" s="52"/>
      <c r="BZ28" s="52"/>
      <c r="CA28" s="52"/>
      <c r="CB28" s="52"/>
      <c r="CC28" s="52"/>
      <c r="CD28" s="52"/>
      <c r="CE28" s="53"/>
      <c r="CF28" s="253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5"/>
      <c r="CS28" s="51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3"/>
      <c r="DF28" s="51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3"/>
      <c r="DS28" s="253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5"/>
      <c r="EF28" s="253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5"/>
      <c r="ES28" s="253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5"/>
      <c r="FF28" s="253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6"/>
    </row>
    <row r="29" spans="1:174" ht="11.25" customHeight="1">
      <c r="A29" s="236" t="s">
        <v>185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8"/>
      <c r="BX29" s="99"/>
      <c r="BY29" s="36"/>
      <c r="BZ29" s="36"/>
      <c r="CA29" s="36"/>
      <c r="CB29" s="36"/>
      <c r="CC29" s="36"/>
      <c r="CD29" s="36"/>
      <c r="CE29" s="37"/>
      <c r="CF29" s="40" t="s">
        <v>274</v>
      </c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2"/>
      <c r="CS29" s="35" t="s">
        <v>83</v>
      </c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7"/>
      <c r="DF29" s="35" t="s">
        <v>184</v>
      </c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7"/>
      <c r="DS29" s="93">
        <v>25430</v>
      </c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5"/>
      <c r="EF29" s="93">
        <v>25430</v>
      </c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5"/>
      <c r="ES29" s="93">
        <v>25430</v>
      </c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5"/>
      <c r="FF29" s="40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96"/>
    </row>
    <row r="30" spans="1:174" ht="11.25" customHeight="1">
      <c r="A30" s="236" t="s">
        <v>275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8"/>
      <c r="BX30" s="99"/>
      <c r="BY30" s="36"/>
      <c r="BZ30" s="36"/>
      <c r="CA30" s="36"/>
      <c r="CB30" s="36"/>
      <c r="CC30" s="36"/>
      <c r="CD30" s="36"/>
      <c r="CE30" s="37"/>
      <c r="CF30" s="40" t="s">
        <v>274</v>
      </c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2"/>
      <c r="CS30" s="35" t="s">
        <v>83</v>
      </c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7"/>
      <c r="DF30" s="35" t="s">
        <v>276</v>
      </c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7"/>
      <c r="DS30" s="93">
        <v>0</v>
      </c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5"/>
      <c r="EF30" s="93">
        <v>70</v>
      </c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5"/>
      <c r="ES30" s="93">
        <v>70</v>
      </c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5"/>
      <c r="FF30" s="40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96"/>
    </row>
    <row r="31" spans="1:174" ht="11.25" customHeight="1">
      <c r="A31" s="236" t="s">
        <v>192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8"/>
      <c r="BX31" s="99"/>
      <c r="BY31" s="36"/>
      <c r="BZ31" s="36"/>
      <c r="CA31" s="36"/>
      <c r="CB31" s="36"/>
      <c r="CC31" s="36"/>
      <c r="CD31" s="36"/>
      <c r="CE31" s="37"/>
      <c r="CF31" s="40" t="s">
        <v>277</v>
      </c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2"/>
      <c r="CS31" s="35" t="s">
        <v>83</v>
      </c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7"/>
      <c r="DF31" s="35" t="s">
        <v>194</v>
      </c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7"/>
      <c r="DS31" s="93">
        <v>59804</v>
      </c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5"/>
      <c r="EF31" s="93">
        <v>0</v>
      </c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5"/>
      <c r="ES31" s="93">
        <v>0</v>
      </c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5"/>
      <c r="FF31" s="40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96"/>
    </row>
    <row r="32" spans="1:174" ht="11.25" customHeight="1">
      <c r="A32" s="236" t="s">
        <v>193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8"/>
      <c r="BX32" s="99"/>
      <c r="BY32" s="36"/>
      <c r="BZ32" s="36"/>
      <c r="CA32" s="36"/>
      <c r="CB32" s="36"/>
      <c r="CC32" s="36"/>
      <c r="CD32" s="36"/>
      <c r="CE32" s="37"/>
      <c r="CF32" s="40" t="s">
        <v>277</v>
      </c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2"/>
      <c r="CS32" s="35" t="s">
        <v>83</v>
      </c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7"/>
      <c r="DF32" s="35" t="s">
        <v>195</v>
      </c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7"/>
      <c r="DS32" s="93">
        <v>754</v>
      </c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5"/>
      <c r="EF32" s="93">
        <v>0</v>
      </c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5"/>
      <c r="ES32" s="93">
        <v>0</v>
      </c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5"/>
      <c r="FF32" s="40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96"/>
    </row>
    <row r="33" spans="1:174" ht="12.75" customHeight="1">
      <c r="A33" s="199" t="s">
        <v>233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200" t="s">
        <v>85</v>
      </c>
      <c r="BY33" s="201"/>
      <c r="BZ33" s="201"/>
      <c r="CA33" s="201"/>
      <c r="CB33" s="201"/>
      <c r="CC33" s="201"/>
      <c r="CD33" s="201"/>
      <c r="CE33" s="202"/>
      <c r="CF33" s="40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2"/>
      <c r="CS33" s="203" t="s">
        <v>86</v>
      </c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2"/>
      <c r="DF33" s="35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7"/>
      <c r="DS33" s="40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2"/>
      <c r="EF33" s="40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0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2"/>
      <c r="FF33" s="40" t="s">
        <v>33</v>
      </c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96"/>
    </row>
    <row r="34" spans="1:174" ht="22.5" customHeight="1">
      <c r="A34" s="243" t="s">
        <v>249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99" t="s">
        <v>87</v>
      </c>
      <c r="BY34" s="36"/>
      <c r="BZ34" s="36"/>
      <c r="CA34" s="36"/>
      <c r="CB34" s="36"/>
      <c r="CC34" s="36"/>
      <c r="CD34" s="36"/>
      <c r="CE34" s="37"/>
      <c r="CF34" s="40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2"/>
      <c r="CS34" s="35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7"/>
      <c r="DF34" s="35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7"/>
      <c r="DS34" s="40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2"/>
      <c r="EF34" s="40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0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2"/>
      <c r="FF34" s="40" t="s">
        <v>33</v>
      </c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96"/>
    </row>
    <row r="35" spans="1:174" ht="12.75" customHeight="1">
      <c r="A35" s="243" t="s">
        <v>248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99" t="s">
        <v>88</v>
      </c>
      <c r="BY35" s="36"/>
      <c r="BZ35" s="36"/>
      <c r="CA35" s="36"/>
      <c r="CB35" s="36"/>
      <c r="CC35" s="36"/>
      <c r="CD35" s="36"/>
      <c r="CE35" s="37"/>
      <c r="CF35" s="40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2"/>
      <c r="CS35" s="35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7"/>
      <c r="DF35" s="35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7"/>
      <c r="DS35" s="40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2"/>
      <c r="EF35" s="40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2"/>
      <c r="ES35" s="40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2"/>
      <c r="FF35" s="40" t="s">
        <v>33</v>
      </c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96"/>
    </row>
    <row r="36" spans="1:174" ht="12.75" customHeight="1">
      <c r="A36" s="243" t="s">
        <v>235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99" t="s">
        <v>89</v>
      </c>
      <c r="BY36" s="36"/>
      <c r="BZ36" s="36"/>
      <c r="CA36" s="36"/>
      <c r="CB36" s="36"/>
      <c r="CC36" s="36"/>
      <c r="CD36" s="36"/>
      <c r="CE36" s="37"/>
      <c r="CF36" s="40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2"/>
      <c r="CS36" s="35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7"/>
      <c r="DF36" s="35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7"/>
      <c r="DS36" s="40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2"/>
      <c r="EF36" s="40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2"/>
      <c r="ES36" s="40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2"/>
      <c r="FF36" s="40" t="s">
        <v>33</v>
      </c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96"/>
    </row>
    <row r="37" spans="1:174" ht="12.75" customHeight="1">
      <c r="A37" s="199" t="s">
        <v>237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200" t="s">
        <v>90</v>
      </c>
      <c r="BY37" s="201"/>
      <c r="BZ37" s="201"/>
      <c r="CA37" s="201"/>
      <c r="CB37" s="201"/>
      <c r="CC37" s="201"/>
      <c r="CD37" s="201"/>
      <c r="CE37" s="202"/>
      <c r="CF37" s="40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2"/>
      <c r="CS37" s="203" t="s">
        <v>33</v>
      </c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2"/>
      <c r="DF37" s="35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7"/>
      <c r="DS37" s="40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2"/>
      <c r="EF37" s="40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2"/>
      <c r="ES37" s="40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2"/>
      <c r="FF37" s="40" t="s">
        <v>33</v>
      </c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96"/>
    </row>
    <row r="38" spans="1:174" ht="22.5" customHeight="1">
      <c r="A38" s="243" t="s">
        <v>91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244"/>
      <c r="BT38" s="244"/>
      <c r="BU38" s="244"/>
      <c r="BV38" s="244"/>
      <c r="BW38" s="244"/>
      <c r="BX38" s="99" t="s">
        <v>92</v>
      </c>
      <c r="BY38" s="36"/>
      <c r="BZ38" s="36"/>
      <c r="CA38" s="36"/>
      <c r="CB38" s="36"/>
      <c r="CC38" s="36"/>
      <c r="CD38" s="36"/>
      <c r="CE38" s="37"/>
      <c r="CF38" s="40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2"/>
      <c r="CS38" s="35" t="s">
        <v>93</v>
      </c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7"/>
      <c r="DF38" s="35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7"/>
      <c r="DS38" s="40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2"/>
      <c r="EF38" s="40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2"/>
      <c r="ES38" s="40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2"/>
      <c r="FF38" s="40" t="s">
        <v>33</v>
      </c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96"/>
    </row>
    <row r="39" spans="1:174" ht="11.25" customHeight="1" thickBot="1">
      <c r="A39" s="243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5"/>
      <c r="BY39" s="246"/>
      <c r="BZ39" s="246"/>
      <c r="CA39" s="246"/>
      <c r="CB39" s="246"/>
      <c r="CC39" s="246"/>
      <c r="CD39" s="246"/>
      <c r="CE39" s="247"/>
      <c r="CF39" s="239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1"/>
      <c r="CS39" s="248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7"/>
      <c r="DF39" s="248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7"/>
      <c r="DS39" s="239"/>
      <c r="DT39" s="240"/>
      <c r="DU39" s="240"/>
      <c r="DV39" s="240"/>
      <c r="DW39" s="240"/>
      <c r="DX39" s="240"/>
      <c r="DY39" s="240"/>
      <c r="DZ39" s="240"/>
      <c r="EA39" s="240"/>
      <c r="EB39" s="240"/>
      <c r="EC39" s="240"/>
      <c r="ED39" s="240"/>
      <c r="EE39" s="241"/>
      <c r="EF39" s="239"/>
      <c r="EG39" s="240"/>
      <c r="EH39" s="240"/>
      <c r="EI39" s="240"/>
      <c r="EJ39" s="240"/>
      <c r="EK39" s="240"/>
      <c r="EL39" s="240"/>
      <c r="EM39" s="240"/>
      <c r="EN39" s="240"/>
      <c r="EO39" s="240"/>
      <c r="EP39" s="240"/>
      <c r="EQ39" s="240"/>
      <c r="ER39" s="241"/>
      <c r="ES39" s="239"/>
      <c r="ET39" s="240"/>
      <c r="EU39" s="240"/>
      <c r="EV39" s="240"/>
      <c r="EW39" s="240"/>
      <c r="EX39" s="240"/>
      <c r="EY39" s="240"/>
      <c r="EZ39" s="240"/>
      <c r="FA39" s="240"/>
      <c r="FB39" s="240"/>
      <c r="FC39" s="240"/>
      <c r="FD39" s="240"/>
      <c r="FE39" s="241"/>
      <c r="FF39" s="239"/>
      <c r="FG39" s="240"/>
      <c r="FH39" s="240"/>
      <c r="FI39" s="240"/>
      <c r="FJ39" s="240"/>
      <c r="FK39" s="240"/>
      <c r="FL39" s="240"/>
      <c r="FM39" s="240"/>
      <c r="FN39" s="240"/>
      <c r="FO39" s="240"/>
      <c r="FP39" s="240"/>
      <c r="FQ39" s="240"/>
      <c r="FR39" s="242"/>
    </row>
    <row r="40" ht="3" customHeight="1"/>
    <row r="41" s="3" customFormat="1" ht="11.25" customHeight="1">
      <c r="A41" s="8"/>
    </row>
    <row r="42" s="3" customFormat="1" ht="11.25" customHeight="1">
      <c r="A42" s="8"/>
    </row>
    <row r="43" s="3" customFormat="1" ht="11.25" customHeight="1">
      <c r="A43" s="8"/>
    </row>
    <row r="44" s="3" customFormat="1" ht="10.5" customHeight="1">
      <c r="A44" s="8"/>
    </row>
    <row r="45" s="3" customFormat="1" ht="10.5" customHeight="1">
      <c r="A45" s="8"/>
    </row>
    <row r="46" s="3" customFormat="1" ht="10.5" customHeight="1">
      <c r="A46" s="8"/>
    </row>
    <row r="47" s="3" customFormat="1" ht="10.5" customHeight="1">
      <c r="A47" s="8"/>
    </row>
  </sheetData>
  <sheetProtection/>
  <mergeCells count="318">
    <mergeCell ref="ES15:FE15"/>
    <mergeCell ref="FF15:FR15"/>
    <mergeCell ref="EF30:ER30"/>
    <mergeCell ref="ES30:FE30"/>
    <mergeCell ref="FF30:FR30"/>
    <mergeCell ref="A15:BW15"/>
    <mergeCell ref="BX15:CE15"/>
    <mergeCell ref="CF15:CR15"/>
    <mergeCell ref="CS15:DE15"/>
    <mergeCell ref="DF15:DR15"/>
    <mergeCell ref="DS15:EE15"/>
    <mergeCell ref="EF15:ER15"/>
    <mergeCell ref="A30:BW30"/>
    <mergeCell ref="BX30:CE30"/>
    <mergeCell ref="CF30:CR30"/>
    <mergeCell ref="CS30:DE30"/>
    <mergeCell ref="DF30:DR30"/>
    <mergeCell ref="DS30:EE30"/>
    <mergeCell ref="A17:BW17"/>
    <mergeCell ref="BX17:CE17"/>
    <mergeCell ref="A2:BW4"/>
    <mergeCell ref="BX2:CE4"/>
    <mergeCell ref="CF2:CR4"/>
    <mergeCell ref="CS2:DE4"/>
    <mergeCell ref="DF2:DR4"/>
    <mergeCell ref="DS2:FR2"/>
    <mergeCell ref="DS3:DX3"/>
    <mergeCell ref="DY3:EA3"/>
    <mergeCell ref="EB3:EE3"/>
    <mergeCell ref="EF3:EK3"/>
    <mergeCell ref="EL3:EN3"/>
    <mergeCell ref="EO3:ER3"/>
    <mergeCell ref="ES3:EX3"/>
    <mergeCell ref="EY3:FA3"/>
    <mergeCell ref="FB3:FE3"/>
    <mergeCell ref="FF3:FR4"/>
    <mergeCell ref="DS4:EE4"/>
    <mergeCell ref="EF4:ER4"/>
    <mergeCell ref="ES4:FE4"/>
    <mergeCell ref="A5:BW5"/>
    <mergeCell ref="BX5:CE5"/>
    <mergeCell ref="CF5:CR5"/>
    <mergeCell ref="CS5:DE5"/>
    <mergeCell ref="DF5:DR5"/>
    <mergeCell ref="DS5:EE5"/>
    <mergeCell ref="EF5:ER5"/>
    <mergeCell ref="ES5:FE5"/>
    <mergeCell ref="FF5:F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FF6:FR6"/>
    <mergeCell ref="EF7:ER7"/>
    <mergeCell ref="ES7:FE7"/>
    <mergeCell ref="FF7:FR7"/>
    <mergeCell ref="EF8:ER8"/>
    <mergeCell ref="ES8:FE8"/>
    <mergeCell ref="FF8:FR8"/>
    <mergeCell ref="CS9:DE9"/>
    <mergeCell ref="DF9:DR9"/>
    <mergeCell ref="DS9:EE9"/>
    <mergeCell ref="CS8:DE8"/>
    <mergeCell ref="DF8:DR8"/>
    <mergeCell ref="DS8:EE8"/>
    <mergeCell ref="A8:BW8"/>
    <mergeCell ref="BX8:CE8"/>
    <mergeCell ref="CF8:CR8"/>
    <mergeCell ref="A10:BW10"/>
    <mergeCell ref="BX10:CE10"/>
    <mergeCell ref="CF10:CR10"/>
    <mergeCell ref="A9:BW9"/>
    <mergeCell ref="BX9:CE9"/>
    <mergeCell ref="CF9:CR9"/>
    <mergeCell ref="CS10:DE10"/>
    <mergeCell ref="DF10:DR10"/>
    <mergeCell ref="DS10:EE10"/>
    <mergeCell ref="ES14:FE14"/>
    <mergeCell ref="FF14:FR14"/>
    <mergeCell ref="ES10:FE10"/>
    <mergeCell ref="FF10:FR10"/>
    <mergeCell ref="FF12:FR13"/>
    <mergeCell ref="EF9:ER9"/>
    <mergeCell ref="ES9:FE9"/>
    <mergeCell ref="FF9:FR9"/>
    <mergeCell ref="EF10:ER10"/>
    <mergeCell ref="EF11:ER11"/>
    <mergeCell ref="EF14:ER14"/>
    <mergeCell ref="ES11:FE11"/>
    <mergeCell ref="FF11:FR11"/>
    <mergeCell ref="EF12:ER13"/>
    <mergeCell ref="ES12:FE13"/>
    <mergeCell ref="A14:BW14"/>
    <mergeCell ref="BX14:CE14"/>
    <mergeCell ref="CF14:CR14"/>
    <mergeCell ref="CS14:DE14"/>
    <mergeCell ref="DF14:DR14"/>
    <mergeCell ref="DS14:EE14"/>
    <mergeCell ref="A11:BW11"/>
    <mergeCell ref="BX11:CE11"/>
    <mergeCell ref="CF11:CR11"/>
    <mergeCell ref="CS11:DE11"/>
    <mergeCell ref="DF11:DR11"/>
    <mergeCell ref="DS11:EE11"/>
    <mergeCell ref="A12:BW12"/>
    <mergeCell ref="BX12:CE13"/>
    <mergeCell ref="CF12:CR13"/>
    <mergeCell ref="CS12:DE13"/>
    <mergeCell ref="DF12:DR13"/>
    <mergeCell ref="DS12:EE13"/>
    <mergeCell ref="A13:BW13"/>
    <mergeCell ref="CF17:CR17"/>
    <mergeCell ref="CS17:DE17"/>
    <mergeCell ref="DF17:DR17"/>
    <mergeCell ref="DS17:EE17"/>
    <mergeCell ref="EF17:ER17"/>
    <mergeCell ref="ES17:FE17"/>
    <mergeCell ref="FF17:FR17"/>
    <mergeCell ref="A18:BW18"/>
    <mergeCell ref="BX18:CE18"/>
    <mergeCell ref="CF18:CR18"/>
    <mergeCell ref="CS18:DE18"/>
    <mergeCell ref="DF18:DR18"/>
    <mergeCell ref="DS18:EE18"/>
    <mergeCell ref="EF18:ER18"/>
    <mergeCell ref="ES18:FE18"/>
    <mergeCell ref="FF18:FR18"/>
    <mergeCell ref="DS20:EE20"/>
    <mergeCell ref="EF20:ER20"/>
    <mergeCell ref="A19:BW19"/>
    <mergeCell ref="BX19:CE19"/>
    <mergeCell ref="CF19:CR19"/>
    <mergeCell ref="CS19:DE19"/>
    <mergeCell ref="DF19:DR19"/>
    <mergeCell ref="DS19:EE19"/>
    <mergeCell ref="ES20:FE20"/>
    <mergeCell ref="FF20:FR20"/>
    <mergeCell ref="EF19:ER19"/>
    <mergeCell ref="ES19:FE19"/>
    <mergeCell ref="FF19:FR19"/>
    <mergeCell ref="A20:BW20"/>
    <mergeCell ref="BX20:CE20"/>
    <mergeCell ref="CF20:CR20"/>
    <mergeCell ref="CS20:DE20"/>
    <mergeCell ref="DF20:DR20"/>
    <mergeCell ref="A21:BW21"/>
    <mergeCell ref="BX21:CE21"/>
    <mergeCell ref="CF21:CR21"/>
    <mergeCell ref="CS21:DE21"/>
    <mergeCell ref="DF21:DR21"/>
    <mergeCell ref="DS21:EE21"/>
    <mergeCell ref="A22:BW22"/>
    <mergeCell ref="BX22:CE22"/>
    <mergeCell ref="CF22:CR22"/>
    <mergeCell ref="CS22:DE22"/>
    <mergeCell ref="DF22:DR22"/>
    <mergeCell ref="DS22:EE22"/>
    <mergeCell ref="EF23:ER23"/>
    <mergeCell ref="ES23:FE23"/>
    <mergeCell ref="FF23:FR23"/>
    <mergeCell ref="ES22:FE22"/>
    <mergeCell ref="FF22:FR22"/>
    <mergeCell ref="EF21:ER21"/>
    <mergeCell ref="ES21:FE21"/>
    <mergeCell ref="FF21:FR21"/>
    <mergeCell ref="EF22:ER22"/>
    <mergeCell ref="A23:BW23"/>
    <mergeCell ref="BX23:CE23"/>
    <mergeCell ref="CF23:CR23"/>
    <mergeCell ref="CS23:DE23"/>
    <mergeCell ref="DF23:DR23"/>
    <mergeCell ref="DS23:EE23"/>
    <mergeCell ref="A24:BW24"/>
    <mergeCell ref="BX24:CE24"/>
    <mergeCell ref="CF24:CR24"/>
    <mergeCell ref="CS24:DE24"/>
    <mergeCell ref="DF24:DR24"/>
    <mergeCell ref="DS24:EE24"/>
    <mergeCell ref="A25:BW25"/>
    <mergeCell ref="BX25:CE25"/>
    <mergeCell ref="CF25:CR25"/>
    <mergeCell ref="CS25:DE25"/>
    <mergeCell ref="DF25:DR25"/>
    <mergeCell ref="DS25:EE25"/>
    <mergeCell ref="EF26:ER26"/>
    <mergeCell ref="ES26:FE26"/>
    <mergeCell ref="FF26:FR26"/>
    <mergeCell ref="ES25:FE25"/>
    <mergeCell ref="FF25:FR25"/>
    <mergeCell ref="EF24:ER24"/>
    <mergeCell ref="ES24:FE24"/>
    <mergeCell ref="FF24:FR24"/>
    <mergeCell ref="EF25:ER25"/>
    <mergeCell ref="DF27:DR28"/>
    <mergeCell ref="DS27:EE28"/>
    <mergeCell ref="A26:BW26"/>
    <mergeCell ref="BX26:CE26"/>
    <mergeCell ref="CF26:CR26"/>
    <mergeCell ref="CS26:DE26"/>
    <mergeCell ref="DF26:DR26"/>
    <mergeCell ref="DS26:EE26"/>
    <mergeCell ref="ES29:FE29"/>
    <mergeCell ref="FF29:FR29"/>
    <mergeCell ref="EF27:ER28"/>
    <mergeCell ref="ES27:FE28"/>
    <mergeCell ref="FF27:FR28"/>
    <mergeCell ref="A28:BW28"/>
    <mergeCell ref="A27:BW27"/>
    <mergeCell ref="BX27:CE28"/>
    <mergeCell ref="CF27:CR28"/>
    <mergeCell ref="CS27:DE28"/>
    <mergeCell ref="EF32:ER32"/>
    <mergeCell ref="ES32:FE32"/>
    <mergeCell ref="FF32:FR32"/>
    <mergeCell ref="A29:BW29"/>
    <mergeCell ref="BX29:CE29"/>
    <mergeCell ref="CF29:CR29"/>
    <mergeCell ref="CS29:DE29"/>
    <mergeCell ref="DF29:DR29"/>
    <mergeCell ref="DS29:EE29"/>
    <mergeCell ref="EF29:ER29"/>
    <mergeCell ref="A32:BW32"/>
    <mergeCell ref="BX32:CE32"/>
    <mergeCell ref="CF32:CR32"/>
    <mergeCell ref="CS32:DE32"/>
    <mergeCell ref="DF32:DR32"/>
    <mergeCell ref="DS32:EE32"/>
    <mergeCell ref="A33:BW33"/>
    <mergeCell ref="BX33:CE33"/>
    <mergeCell ref="CF33:CR33"/>
    <mergeCell ref="CS33:DE33"/>
    <mergeCell ref="DF33:DR33"/>
    <mergeCell ref="DS33:EE33"/>
    <mergeCell ref="A34:BW34"/>
    <mergeCell ref="BX34:CE34"/>
    <mergeCell ref="CF34:CR34"/>
    <mergeCell ref="CS34:DE34"/>
    <mergeCell ref="DF34:DR34"/>
    <mergeCell ref="DS34:EE34"/>
    <mergeCell ref="DS35:EE35"/>
    <mergeCell ref="EF35:ER35"/>
    <mergeCell ref="ES35:FE35"/>
    <mergeCell ref="EF33:ER33"/>
    <mergeCell ref="ES33:FE33"/>
    <mergeCell ref="FF33:FR33"/>
    <mergeCell ref="EF34:ER34"/>
    <mergeCell ref="EF36:ER36"/>
    <mergeCell ref="ES36:FE36"/>
    <mergeCell ref="FF36:FR36"/>
    <mergeCell ref="ES34:FE34"/>
    <mergeCell ref="FF34:FR34"/>
    <mergeCell ref="A35:BW35"/>
    <mergeCell ref="BX35:CE35"/>
    <mergeCell ref="CF35:CR35"/>
    <mergeCell ref="CS35:DE35"/>
    <mergeCell ref="DF35:DR35"/>
    <mergeCell ref="A36:BW36"/>
    <mergeCell ref="BX36:CE36"/>
    <mergeCell ref="CF36:CR36"/>
    <mergeCell ref="CS36:DE36"/>
    <mergeCell ref="DF36:DR36"/>
    <mergeCell ref="DS36:EE36"/>
    <mergeCell ref="A37:BW37"/>
    <mergeCell ref="BX37:CE37"/>
    <mergeCell ref="CF37:CR37"/>
    <mergeCell ref="CS37:DE37"/>
    <mergeCell ref="DF37:DR37"/>
    <mergeCell ref="DS37:EE37"/>
    <mergeCell ref="A38:BW38"/>
    <mergeCell ref="BX38:CE38"/>
    <mergeCell ref="CF38:CR38"/>
    <mergeCell ref="CS38:DE38"/>
    <mergeCell ref="DF38:DR38"/>
    <mergeCell ref="DS38:EE38"/>
    <mergeCell ref="EF16:ER16"/>
    <mergeCell ref="ES16:FE16"/>
    <mergeCell ref="FF16:FR16"/>
    <mergeCell ref="ES38:FE38"/>
    <mergeCell ref="FF38:FR38"/>
    <mergeCell ref="EF37:ER37"/>
    <mergeCell ref="ES37:FE37"/>
    <mergeCell ref="FF37:FR37"/>
    <mergeCell ref="EF38:ER38"/>
    <mergeCell ref="FF35:FR35"/>
    <mergeCell ref="A16:BW16"/>
    <mergeCell ref="BX16:CE16"/>
    <mergeCell ref="CF16:CR16"/>
    <mergeCell ref="CS16:DE16"/>
    <mergeCell ref="DF16:DR16"/>
    <mergeCell ref="DS16:EE16"/>
    <mergeCell ref="EF39:ER39"/>
    <mergeCell ref="ES39:FE39"/>
    <mergeCell ref="FF39:FR39"/>
    <mergeCell ref="A39:BW39"/>
    <mergeCell ref="BX39:CE39"/>
    <mergeCell ref="CF39:CR39"/>
    <mergeCell ref="CS39:DE39"/>
    <mergeCell ref="DF39:DR39"/>
    <mergeCell ref="DS39:EE39"/>
    <mergeCell ref="EF31:ER31"/>
    <mergeCell ref="ES31:FE31"/>
    <mergeCell ref="FF31:FR31"/>
    <mergeCell ref="A31:BW31"/>
    <mergeCell ref="BX31:CE31"/>
    <mergeCell ref="CF31:CR31"/>
    <mergeCell ref="CS31:DE31"/>
    <mergeCell ref="DF31:DR31"/>
    <mergeCell ref="DS31:EE3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R37"/>
  <sheetViews>
    <sheetView view="pageBreakPreview" zoomScale="110" zoomScaleSheetLayoutView="110" workbookViewId="0" topLeftCell="A1">
      <selection activeCell="BN37" sqref="BN37"/>
    </sheetView>
  </sheetViews>
  <sheetFormatPr defaultColWidth="0.875" defaultRowHeight="12.75"/>
  <cols>
    <col min="1" max="68" width="0.875" style="1" customWidth="1"/>
    <col min="69" max="69" width="0.2421875" style="1" customWidth="1"/>
    <col min="70" max="70" width="0.875" style="1" hidden="1" customWidth="1"/>
    <col min="71" max="71" width="0.74609375" style="1" hidden="1" customWidth="1"/>
    <col min="72" max="75" width="0.875" style="1" hidden="1" customWidth="1"/>
    <col min="76" max="95" width="0.875" style="1" customWidth="1"/>
    <col min="96" max="96" width="5.375" style="1" customWidth="1"/>
    <col min="97" max="103" width="0.875" style="1" customWidth="1"/>
    <col min="104" max="104" width="0.74609375" style="1" customWidth="1"/>
    <col min="105" max="105" width="0.875" style="1" hidden="1" customWidth="1"/>
    <col min="106" max="106" width="0.12890625" style="1" customWidth="1"/>
    <col min="107" max="109" width="0.875" style="1" hidden="1" customWidth="1"/>
    <col min="110" max="116" width="0.875" style="1" customWidth="1"/>
    <col min="117" max="117" width="0.12890625" style="1" customWidth="1"/>
    <col min="118" max="122" width="0.875" style="1" hidden="1" customWidth="1"/>
    <col min="123" max="16384" width="0.875" style="1" customWidth="1"/>
  </cols>
  <sheetData>
    <row r="1" spans="147:174" ht="24" customHeight="1"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</row>
    <row r="2" spans="1:174" s="6" customFormat="1" ht="10.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</row>
    <row r="4" spans="1:174" ht="22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7"/>
      <c r="BX4" s="215" t="s">
        <v>1</v>
      </c>
      <c r="BY4" s="216"/>
      <c r="BZ4" s="216"/>
      <c r="CA4" s="216"/>
      <c r="CB4" s="216"/>
      <c r="CC4" s="216"/>
      <c r="CD4" s="216"/>
      <c r="CE4" s="217"/>
      <c r="CF4" s="215" t="s">
        <v>161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2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15" t="s">
        <v>162</v>
      </c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7"/>
      <c r="DS4" s="233" t="s">
        <v>164</v>
      </c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5"/>
    </row>
    <row r="5" spans="1:174" ht="11.2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9"/>
      <c r="BX5" s="230"/>
      <c r="BY5" s="231"/>
      <c r="BZ5" s="231"/>
      <c r="CA5" s="231"/>
      <c r="CB5" s="231"/>
      <c r="CC5" s="231"/>
      <c r="CD5" s="231"/>
      <c r="CE5" s="232"/>
      <c r="CF5" s="230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2"/>
      <c r="CS5" s="230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2"/>
      <c r="DF5" s="230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24" t="s">
        <v>3</v>
      </c>
      <c r="DT5" s="225"/>
      <c r="DU5" s="225"/>
      <c r="DV5" s="225"/>
      <c r="DW5" s="225"/>
      <c r="DX5" s="225"/>
      <c r="DY5" s="226" t="s">
        <v>151</v>
      </c>
      <c r="DZ5" s="226"/>
      <c r="EA5" s="226"/>
      <c r="EB5" s="213" t="s">
        <v>4</v>
      </c>
      <c r="EC5" s="213"/>
      <c r="ED5" s="213"/>
      <c r="EE5" s="214"/>
      <c r="EF5" s="224" t="s">
        <v>3</v>
      </c>
      <c r="EG5" s="225"/>
      <c r="EH5" s="225"/>
      <c r="EI5" s="225"/>
      <c r="EJ5" s="225"/>
      <c r="EK5" s="225"/>
      <c r="EL5" s="226" t="s">
        <v>153</v>
      </c>
      <c r="EM5" s="226"/>
      <c r="EN5" s="226"/>
      <c r="EO5" s="213" t="s">
        <v>4</v>
      </c>
      <c r="EP5" s="213"/>
      <c r="EQ5" s="213"/>
      <c r="ER5" s="214"/>
      <c r="ES5" s="224" t="s">
        <v>3</v>
      </c>
      <c r="ET5" s="225"/>
      <c r="EU5" s="225"/>
      <c r="EV5" s="225"/>
      <c r="EW5" s="225"/>
      <c r="EX5" s="225"/>
      <c r="EY5" s="226" t="s">
        <v>154</v>
      </c>
      <c r="EZ5" s="226"/>
      <c r="FA5" s="226"/>
      <c r="FB5" s="213" t="s">
        <v>4</v>
      </c>
      <c r="FC5" s="213"/>
      <c r="FD5" s="213"/>
      <c r="FE5" s="214"/>
      <c r="FF5" s="215" t="s">
        <v>8</v>
      </c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7"/>
    </row>
    <row r="6" spans="1:174" ht="39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60"/>
      <c r="BX6" s="218"/>
      <c r="BY6" s="219"/>
      <c r="BZ6" s="219"/>
      <c r="CA6" s="219"/>
      <c r="CB6" s="219"/>
      <c r="CC6" s="219"/>
      <c r="CD6" s="219"/>
      <c r="CE6" s="220"/>
      <c r="CF6" s="218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20"/>
      <c r="CS6" s="218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20"/>
      <c r="DF6" s="218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20"/>
      <c r="DS6" s="221" t="s">
        <v>5</v>
      </c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3"/>
      <c r="EF6" s="221" t="s">
        <v>6</v>
      </c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3"/>
      <c r="ES6" s="221" t="s">
        <v>7</v>
      </c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3"/>
      <c r="FF6" s="218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20"/>
    </row>
    <row r="7" spans="1:174" ht="11.25">
      <c r="A7" s="210" t="s">
        <v>10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1"/>
      <c r="BX7" s="209" t="s">
        <v>11</v>
      </c>
      <c r="BY7" s="210"/>
      <c r="BZ7" s="210"/>
      <c r="CA7" s="210"/>
      <c r="CB7" s="210"/>
      <c r="CC7" s="210"/>
      <c r="CD7" s="210"/>
      <c r="CE7" s="211"/>
      <c r="CF7" s="209" t="s">
        <v>12</v>
      </c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1"/>
      <c r="CS7" s="209" t="s">
        <v>13</v>
      </c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1"/>
      <c r="DF7" s="209" t="s">
        <v>14</v>
      </c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1"/>
      <c r="DS7" s="284" t="s">
        <v>15</v>
      </c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5"/>
      <c r="EF7" s="284" t="s">
        <v>16</v>
      </c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5"/>
      <c r="ES7" s="284" t="s">
        <v>17</v>
      </c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5"/>
      <c r="FF7" s="284" t="s">
        <v>163</v>
      </c>
      <c r="FG7" s="282"/>
      <c r="FH7" s="282"/>
      <c r="FI7" s="282"/>
      <c r="FJ7" s="282"/>
      <c r="FK7" s="282"/>
      <c r="FL7" s="282"/>
      <c r="FM7" s="282"/>
      <c r="FN7" s="282"/>
      <c r="FO7" s="282"/>
      <c r="FP7" s="282"/>
      <c r="FQ7" s="282"/>
      <c r="FR7" s="285"/>
    </row>
    <row r="8" spans="1:174" ht="27" customHeight="1" thickBot="1">
      <c r="A8" s="283" t="s">
        <v>259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</row>
    <row r="9" spans="1:174" ht="12.75" customHeight="1">
      <c r="A9" s="44" t="s">
        <v>231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186" t="s">
        <v>32</v>
      </c>
      <c r="BY9" s="187"/>
      <c r="BZ9" s="187"/>
      <c r="CA9" s="187"/>
      <c r="CB9" s="187"/>
      <c r="CC9" s="187"/>
      <c r="CD9" s="187"/>
      <c r="CE9" s="188"/>
      <c r="CF9" s="289" t="s">
        <v>226</v>
      </c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1"/>
      <c r="CS9" s="190" t="s">
        <v>33</v>
      </c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8"/>
      <c r="DF9" s="190" t="s">
        <v>33</v>
      </c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8"/>
      <c r="DS9" s="163">
        <v>35281.43</v>
      </c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5"/>
      <c r="EF9" s="166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89"/>
      <c r="ES9" s="166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89"/>
      <c r="FF9" s="166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8"/>
    </row>
    <row r="10" spans="1:174" ht="12.75" customHeight="1">
      <c r="A10" s="54" t="s">
        <v>165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99" t="s">
        <v>34</v>
      </c>
      <c r="BY10" s="36"/>
      <c r="BZ10" s="36"/>
      <c r="CA10" s="36"/>
      <c r="CB10" s="36"/>
      <c r="CC10" s="36"/>
      <c r="CD10" s="36"/>
      <c r="CE10" s="37"/>
      <c r="CF10" s="40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2"/>
      <c r="CS10" s="35" t="s">
        <v>33</v>
      </c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7"/>
      <c r="DF10" s="35" t="s">
        <v>33</v>
      </c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40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2"/>
      <c r="EF10" s="40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2"/>
      <c r="ES10" s="40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  <c r="FF10" s="40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96"/>
    </row>
    <row r="11" spans="1:174" ht="11.25">
      <c r="A11" s="199" t="s">
        <v>35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200" t="s">
        <v>36</v>
      </c>
      <c r="BY11" s="201"/>
      <c r="BZ11" s="201"/>
      <c r="CA11" s="201"/>
      <c r="CB11" s="201"/>
      <c r="CC11" s="201"/>
      <c r="CD11" s="201"/>
      <c r="CE11" s="202"/>
      <c r="CF11" s="40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2"/>
      <c r="CS11" s="203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2"/>
      <c r="DF11" s="35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7"/>
      <c r="DS11" s="93">
        <f>DS14</f>
        <v>320000</v>
      </c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5"/>
      <c r="EF11" s="93">
        <f>EF14</f>
        <v>320000</v>
      </c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5"/>
      <c r="ES11" s="93">
        <f>ES14</f>
        <v>320000</v>
      </c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5"/>
      <c r="FF11" s="40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96"/>
    </row>
    <row r="12" spans="1:174" ht="11.25">
      <c r="A12" s="191" t="s">
        <v>37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2" t="s">
        <v>38</v>
      </c>
      <c r="BY12" s="46"/>
      <c r="BZ12" s="46"/>
      <c r="CA12" s="46"/>
      <c r="CB12" s="46"/>
      <c r="CC12" s="46"/>
      <c r="CD12" s="46"/>
      <c r="CE12" s="47"/>
      <c r="CF12" s="175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96"/>
      <c r="CS12" s="45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7"/>
      <c r="DF12" s="45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7"/>
      <c r="DS12" s="169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1"/>
      <c r="EF12" s="169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1"/>
      <c r="ES12" s="169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1"/>
      <c r="FF12" s="175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7"/>
    </row>
    <row r="13" spans="1:174" ht="12" thickBo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2"/>
      <c r="BX13" s="193"/>
      <c r="BY13" s="194"/>
      <c r="BZ13" s="194"/>
      <c r="CA13" s="194"/>
      <c r="CB13" s="194"/>
      <c r="CC13" s="194"/>
      <c r="CD13" s="194"/>
      <c r="CE13" s="195"/>
      <c r="CF13" s="178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97"/>
      <c r="CS13" s="198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5"/>
      <c r="DF13" s="198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172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4"/>
      <c r="EF13" s="172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4"/>
      <c r="ES13" s="172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4"/>
      <c r="FF13" s="178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80"/>
    </row>
    <row r="14" spans="1:174" ht="10.5" customHeight="1">
      <c r="A14" s="183" t="s">
        <v>39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5"/>
      <c r="BX14" s="186" t="s">
        <v>40</v>
      </c>
      <c r="BY14" s="187"/>
      <c r="BZ14" s="187"/>
      <c r="CA14" s="187"/>
      <c r="CB14" s="187"/>
      <c r="CC14" s="187"/>
      <c r="CD14" s="187"/>
      <c r="CE14" s="188"/>
      <c r="CF14" s="166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89"/>
      <c r="CS14" s="190" t="s">
        <v>41</v>
      </c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8"/>
      <c r="DF14" s="190" t="s">
        <v>61</v>
      </c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8"/>
      <c r="DS14" s="163">
        <f>SUM(DS15:EE16)</f>
        <v>320000</v>
      </c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5"/>
      <c r="EF14" s="163">
        <f>SUM(EF15:ER16)</f>
        <v>320000</v>
      </c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5"/>
      <c r="ES14" s="163">
        <f>SUM(ES15:FE16)</f>
        <v>320000</v>
      </c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5"/>
      <c r="FF14" s="166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8"/>
    </row>
    <row r="15" spans="1:174" ht="33.75" customHeight="1">
      <c r="A15" s="97" t="s">
        <v>227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9" t="s">
        <v>42</v>
      </c>
      <c r="BY15" s="36"/>
      <c r="BZ15" s="36"/>
      <c r="CA15" s="36"/>
      <c r="CB15" s="36"/>
      <c r="CC15" s="36"/>
      <c r="CD15" s="36"/>
      <c r="CE15" s="37"/>
      <c r="CF15" s="40" t="s">
        <v>228</v>
      </c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2"/>
      <c r="CS15" s="35" t="s">
        <v>41</v>
      </c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7"/>
      <c r="DF15" s="35" t="s">
        <v>61</v>
      </c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7"/>
      <c r="DS15" s="93">
        <v>320000</v>
      </c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5"/>
      <c r="EF15" s="93">
        <f>DS15</f>
        <v>320000</v>
      </c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5"/>
      <c r="ES15" s="93">
        <f>EF15</f>
        <v>320000</v>
      </c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5"/>
      <c r="FF15" s="40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96"/>
    </row>
    <row r="16" spans="1:174" ht="22.5" customHeigh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9"/>
      <c r="BY16" s="36"/>
      <c r="BZ16" s="36"/>
      <c r="CA16" s="36"/>
      <c r="CB16" s="36"/>
      <c r="CC16" s="36"/>
      <c r="CD16" s="36"/>
      <c r="CE16" s="37"/>
      <c r="CF16" s="40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2"/>
      <c r="CS16" s="35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7"/>
      <c r="DF16" s="35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7"/>
      <c r="DS16" s="93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5"/>
      <c r="EF16" s="93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5"/>
      <c r="ES16" s="93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5"/>
      <c r="FF16" s="40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96"/>
    </row>
    <row r="17" spans="1:174" ht="10.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9"/>
      <c r="BY17" s="36"/>
      <c r="BZ17" s="36"/>
      <c r="CA17" s="36"/>
      <c r="CB17" s="36"/>
      <c r="CC17" s="36"/>
      <c r="CD17" s="36"/>
      <c r="CE17" s="37"/>
      <c r="CF17" s="40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2"/>
      <c r="CS17" s="35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7"/>
      <c r="DF17" s="35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7"/>
      <c r="DS17" s="40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2"/>
      <c r="EF17" s="40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2"/>
      <c r="ES17" s="40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2"/>
      <c r="FF17" s="40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96"/>
    </row>
    <row r="18" spans="1:174" ht="10.5" customHeight="1">
      <c r="A18" s="183" t="s">
        <v>44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5"/>
      <c r="BX18" s="99" t="s">
        <v>45</v>
      </c>
      <c r="BY18" s="36"/>
      <c r="BZ18" s="36"/>
      <c r="CA18" s="36"/>
      <c r="CB18" s="36"/>
      <c r="CC18" s="36"/>
      <c r="CD18" s="36"/>
      <c r="CE18" s="37"/>
      <c r="CF18" s="40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2"/>
      <c r="CS18" s="35" t="s">
        <v>46</v>
      </c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7"/>
      <c r="DF18" s="35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7"/>
      <c r="DS18" s="40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2"/>
      <c r="EF18" s="40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2"/>
      <c r="ES18" s="40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2"/>
      <c r="FF18" s="40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96"/>
    </row>
    <row r="19" spans="1:174" ht="10.5" customHeight="1">
      <c r="A19" s="277" t="s">
        <v>37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192" t="s">
        <v>48</v>
      </c>
      <c r="BY19" s="46"/>
      <c r="BZ19" s="46"/>
      <c r="CA19" s="46"/>
      <c r="CB19" s="46"/>
      <c r="CC19" s="46"/>
      <c r="CD19" s="46"/>
      <c r="CE19" s="47"/>
      <c r="CF19" s="175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96"/>
      <c r="CS19" s="45" t="s">
        <v>46</v>
      </c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7"/>
      <c r="DF19" s="45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7"/>
      <c r="DS19" s="175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96"/>
      <c r="EF19" s="175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96"/>
      <c r="ES19" s="175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96"/>
      <c r="FF19" s="175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7"/>
    </row>
    <row r="20" spans="1:174" ht="10.5" customHeight="1">
      <c r="A20" s="262" t="s">
        <v>47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3"/>
      <c r="BX20" s="260"/>
      <c r="BY20" s="52"/>
      <c r="BZ20" s="52"/>
      <c r="CA20" s="52"/>
      <c r="CB20" s="52"/>
      <c r="CC20" s="52"/>
      <c r="CD20" s="52"/>
      <c r="CE20" s="53"/>
      <c r="CF20" s="253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5"/>
      <c r="CS20" s="51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3"/>
      <c r="DF20" s="51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3"/>
      <c r="DS20" s="253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5"/>
      <c r="EF20" s="253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5"/>
      <c r="ES20" s="253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5"/>
      <c r="FF20" s="253"/>
      <c r="FG20" s="254"/>
      <c r="FH20" s="254"/>
      <c r="FI20" s="254"/>
      <c r="FJ20" s="254"/>
      <c r="FK20" s="254"/>
      <c r="FL20" s="254"/>
      <c r="FM20" s="254"/>
      <c r="FN20" s="254"/>
      <c r="FO20" s="254"/>
      <c r="FP20" s="254"/>
      <c r="FQ20" s="254"/>
      <c r="FR20" s="256"/>
    </row>
    <row r="21" spans="1:174" ht="10.5" customHeight="1">
      <c r="A21" s="199" t="s">
        <v>49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200" t="s">
        <v>50</v>
      </c>
      <c r="BY21" s="201"/>
      <c r="BZ21" s="201"/>
      <c r="CA21" s="201"/>
      <c r="CB21" s="201"/>
      <c r="CC21" s="201"/>
      <c r="CD21" s="201"/>
      <c r="CE21" s="202"/>
      <c r="CF21" s="40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2"/>
      <c r="CS21" s="203" t="s">
        <v>33</v>
      </c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2"/>
      <c r="DF21" s="35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7"/>
      <c r="DS21" s="93">
        <f>DS22</f>
        <v>355281.43</v>
      </c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2"/>
      <c r="EF21" s="93">
        <f>EF23</f>
        <v>320000</v>
      </c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93">
        <f>ES23</f>
        <v>320000</v>
      </c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2"/>
      <c r="FF21" s="40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96"/>
    </row>
    <row r="22" spans="1:174" ht="11.25" customHeight="1">
      <c r="A22" s="261" t="s">
        <v>81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3"/>
      <c r="BX22" s="260" t="s">
        <v>82</v>
      </c>
      <c r="BY22" s="52"/>
      <c r="BZ22" s="52"/>
      <c r="CA22" s="52"/>
      <c r="CB22" s="52"/>
      <c r="CC22" s="52"/>
      <c r="CD22" s="52"/>
      <c r="CE22" s="53"/>
      <c r="CF22" s="253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5"/>
      <c r="CS22" s="51" t="s">
        <v>83</v>
      </c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3"/>
      <c r="DF22" s="51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3"/>
      <c r="DS22" s="264">
        <f>DS23</f>
        <v>355281.43</v>
      </c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5"/>
      <c r="EF22" s="264">
        <f>EF23</f>
        <v>320000</v>
      </c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5"/>
      <c r="ES22" s="264">
        <f>ES23</f>
        <v>320000</v>
      </c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5"/>
      <c r="FF22" s="253"/>
      <c r="FG22" s="254"/>
      <c r="FH22" s="254"/>
      <c r="FI22" s="254"/>
      <c r="FJ22" s="254"/>
      <c r="FK22" s="254"/>
      <c r="FL22" s="254"/>
      <c r="FM22" s="254"/>
      <c r="FN22" s="254"/>
      <c r="FO22" s="254"/>
      <c r="FP22" s="254"/>
      <c r="FQ22" s="254"/>
      <c r="FR22" s="256"/>
    </row>
    <row r="23" spans="1:174" ht="11.25" customHeight="1">
      <c r="A23" s="259" t="s">
        <v>84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192"/>
      <c r="BY23" s="46"/>
      <c r="BZ23" s="46"/>
      <c r="CA23" s="46"/>
      <c r="CB23" s="46"/>
      <c r="CC23" s="46"/>
      <c r="CD23" s="46"/>
      <c r="CE23" s="47"/>
      <c r="CF23" s="175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96"/>
      <c r="CS23" s="45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7"/>
      <c r="DF23" s="45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7"/>
      <c r="DS23" s="169">
        <f>SUM(DS25:EE27)</f>
        <v>355281.43</v>
      </c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96"/>
      <c r="EF23" s="169">
        <f>SUM(EF25:ER27)</f>
        <v>320000</v>
      </c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96"/>
      <c r="ES23" s="169">
        <f>SUM(ES25:FE27)</f>
        <v>320000</v>
      </c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96"/>
      <c r="FF23" s="175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7"/>
    </row>
    <row r="24" spans="1:174" ht="11.25" customHeight="1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8"/>
      <c r="BX24" s="260"/>
      <c r="BY24" s="52"/>
      <c r="BZ24" s="52"/>
      <c r="CA24" s="52"/>
      <c r="CB24" s="52"/>
      <c r="CC24" s="52"/>
      <c r="CD24" s="52"/>
      <c r="CE24" s="53"/>
      <c r="CF24" s="253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5"/>
      <c r="CS24" s="51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3"/>
      <c r="DF24" s="51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3"/>
      <c r="DS24" s="253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254"/>
      <c r="EE24" s="255"/>
      <c r="EF24" s="253"/>
      <c r="EG24" s="254"/>
      <c r="EH24" s="254"/>
      <c r="EI24" s="254"/>
      <c r="EJ24" s="254"/>
      <c r="EK24" s="254"/>
      <c r="EL24" s="254"/>
      <c r="EM24" s="254"/>
      <c r="EN24" s="254"/>
      <c r="EO24" s="254"/>
      <c r="EP24" s="254"/>
      <c r="EQ24" s="254"/>
      <c r="ER24" s="255"/>
      <c r="ES24" s="253"/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5"/>
      <c r="FF24" s="253"/>
      <c r="FG24" s="254"/>
      <c r="FH24" s="254"/>
      <c r="FI24" s="254"/>
      <c r="FJ24" s="254"/>
      <c r="FK24" s="254"/>
      <c r="FL24" s="254"/>
      <c r="FM24" s="254"/>
      <c r="FN24" s="254"/>
      <c r="FO24" s="254"/>
      <c r="FP24" s="254"/>
      <c r="FQ24" s="254"/>
      <c r="FR24" s="256"/>
    </row>
    <row r="25" spans="1:174" ht="11.25" customHeight="1">
      <c r="A25" s="236" t="s">
        <v>190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8"/>
      <c r="BX25" s="99"/>
      <c r="BY25" s="36"/>
      <c r="BZ25" s="36"/>
      <c r="CA25" s="36"/>
      <c r="CB25" s="36"/>
      <c r="CC25" s="36"/>
      <c r="CD25" s="36"/>
      <c r="CE25" s="37"/>
      <c r="CF25" s="40" t="s">
        <v>228</v>
      </c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2"/>
      <c r="CS25" s="35" t="s">
        <v>83</v>
      </c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7"/>
      <c r="DF25" s="35" t="s">
        <v>191</v>
      </c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7"/>
      <c r="DS25" s="93">
        <f>DS15</f>
        <v>320000</v>
      </c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5"/>
      <c r="EF25" s="93">
        <f>EF15</f>
        <v>320000</v>
      </c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5"/>
      <c r="ES25" s="93">
        <f>ES15</f>
        <v>320000</v>
      </c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5"/>
      <c r="FF25" s="40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96"/>
    </row>
    <row r="26" spans="1:174" ht="11.25" customHeight="1">
      <c r="A26" s="236" t="s">
        <v>190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8"/>
      <c r="BX26" s="99"/>
      <c r="BY26" s="36"/>
      <c r="BZ26" s="36"/>
      <c r="CA26" s="36"/>
      <c r="CB26" s="36"/>
      <c r="CC26" s="36"/>
      <c r="CD26" s="36"/>
      <c r="CE26" s="37"/>
      <c r="CF26" s="286" t="s">
        <v>226</v>
      </c>
      <c r="CG26" s="287"/>
      <c r="CH26" s="287"/>
      <c r="CI26" s="287"/>
      <c r="CJ26" s="287"/>
      <c r="CK26" s="287"/>
      <c r="CL26" s="287"/>
      <c r="CM26" s="287"/>
      <c r="CN26" s="287"/>
      <c r="CO26" s="287"/>
      <c r="CP26" s="287"/>
      <c r="CQ26" s="287"/>
      <c r="CR26" s="288"/>
      <c r="CS26" s="35" t="s">
        <v>83</v>
      </c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7"/>
      <c r="DF26" s="35" t="s">
        <v>191</v>
      </c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7"/>
      <c r="DS26" s="93">
        <f>DS9</f>
        <v>35281.43</v>
      </c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5"/>
      <c r="EF26" s="93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5"/>
      <c r="ES26" s="93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5"/>
      <c r="FF26" s="40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96"/>
    </row>
    <row r="27" spans="1:174" ht="11.25" customHeight="1">
      <c r="A27" s="236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8"/>
      <c r="BX27" s="99"/>
      <c r="BY27" s="36"/>
      <c r="BZ27" s="36"/>
      <c r="CA27" s="36"/>
      <c r="CB27" s="36"/>
      <c r="CC27" s="36"/>
      <c r="CD27" s="36"/>
      <c r="CE27" s="37"/>
      <c r="CF27" s="40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2"/>
      <c r="CS27" s="35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7"/>
      <c r="DF27" s="35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7"/>
      <c r="DS27" s="93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5"/>
      <c r="EF27" s="93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5"/>
      <c r="ES27" s="93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5"/>
      <c r="FF27" s="40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96"/>
    </row>
    <row r="28" spans="1:174" ht="12.75" customHeight="1">
      <c r="A28" s="199" t="s">
        <v>233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200" t="s">
        <v>85</v>
      </c>
      <c r="BY28" s="201"/>
      <c r="BZ28" s="201"/>
      <c r="CA28" s="201"/>
      <c r="CB28" s="201"/>
      <c r="CC28" s="201"/>
      <c r="CD28" s="201"/>
      <c r="CE28" s="202"/>
      <c r="CF28" s="40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2"/>
      <c r="CS28" s="203" t="s">
        <v>86</v>
      </c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2"/>
      <c r="DF28" s="35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7"/>
      <c r="DS28" s="40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2"/>
      <c r="EF28" s="40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0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2"/>
      <c r="FF28" s="40" t="s">
        <v>33</v>
      </c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96"/>
    </row>
    <row r="29" spans="1:174" ht="22.5" customHeight="1">
      <c r="A29" s="243" t="s">
        <v>234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99" t="s">
        <v>87</v>
      </c>
      <c r="BY29" s="36"/>
      <c r="BZ29" s="36"/>
      <c r="CA29" s="36"/>
      <c r="CB29" s="36"/>
      <c r="CC29" s="36"/>
      <c r="CD29" s="36"/>
      <c r="CE29" s="37"/>
      <c r="CF29" s="40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2"/>
      <c r="CS29" s="35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7"/>
      <c r="DF29" s="35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7"/>
      <c r="DS29" s="40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2"/>
      <c r="EF29" s="40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0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2"/>
      <c r="FF29" s="40" t="s">
        <v>33</v>
      </c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96"/>
    </row>
    <row r="30" spans="1:174" ht="12.75" customHeight="1">
      <c r="A30" s="243" t="s">
        <v>236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99" t="s">
        <v>88</v>
      </c>
      <c r="BY30" s="36"/>
      <c r="BZ30" s="36"/>
      <c r="CA30" s="36"/>
      <c r="CB30" s="36"/>
      <c r="CC30" s="36"/>
      <c r="CD30" s="36"/>
      <c r="CE30" s="37"/>
      <c r="CF30" s="40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2"/>
      <c r="CS30" s="35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7"/>
      <c r="DF30" s="35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7"/>
      <c r="DS30" s="40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2"/>
      <c r="EF30" s="40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0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2"/>
      <c r="FF30" s="40" t="s">
        <v>33</v>
      </c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96"/>
    </row>
    <row r="31" spans="1:174" ht="12.75" customHeight="1">
      <c r="A31" s="243" t="s">
        <v>235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99" t="s">
        <v>89</v>
      </c>
      <c r="BY31" s="36"/>
      <c r="BZ31" s="36"/>
      <c r="CA31" s="36"/>
      <c r="CB31" s="36"/>
      <c r="CC31" s="36"/>
      <c r="CD31" s="36"/>
      <c r="CE31" s="37"/>
      <c r="CF31" s="40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2"/>
      <c r="CS31" s="35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7"/>
      <c r="DF31" s="35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7"/>
      <c r="DS31" s="40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2"/>
      <c r="EF31" s="40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0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2"/>
      <c r="FF31" s="40" t="s">
        <v>33</v>
      </c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96"/>
    </row>
    <row r="32" spans="1:174" ht="12.75" customHeight="1">
      <c r="A32" s="199" t="s">
        <v>237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200" t="s">
        <v>90</v>
      </c>
      <c r="BY32" s="201"/>
      <c r="BZ32" s="201"/>
      <c r="CA32" s="201"/>
      <c r="CB32" s="201"/>
      <c r="CC32" s="201"/>
      <c r="CD32" s="201"/>
      <c r="CE32" s="202"/>
      <c r="CF32" s="40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2"/>
      <c r="CS32" s="203" t="s">
        <v>33</v>
      </c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2"/>
      <c r="DF32" s="35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7"/>
      <c r="DS32" s="40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2"/>
      <c r="EF32" s="40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0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2"/>
      <c r="FF32" s="40" t="s">
        <v>33</v>
      </c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96"/>
    </row>
    <row r="33" spans="1:174" ht="22.5" customHeight="1">
      <c r="A33" s="243" t="s">
        <v>91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99" t="s">
        <v>92</v>
      </c>
      <c r="BY33" s="36"/>
      <c r="BZ33" s="36"/>
      <c r="CA33" s="36"/>
      <c r="CB33" s="36"/>
      <c r="CC33" s="36"/>
      <c r="CD33" s="36"/>
      <c r="CE33" s="37"/>
      <c r="CF33" s="40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2"/>
      <c r="CS33" s="35" t="s">
        <v>93</v>
      </c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7"/>
      <c r="DF33" s="35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7"/>
      <c r="DS33" s="40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2"/>
      <c r="EF33" s="40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0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2"/>
      <c r="FF33" s="40" t="s">
        <v>33</v>
      </c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96"/>
    </row>
    <row r="34" spans="1:174" ht="11.25" customHeight="1" thickBot="1">
      <c r="A34" s="243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5"/>
      <c r="BY34" s="246"/>
      <c r="BZ34" s="246"/>
      <c r="CA34" s="246"/>
      <c r="CB34" s="246"/>
      <c r="CC34" s="246"/>
      <c r="CD34" s="246"/>
      <c r="CE34" s="247"/>
      <c r="CF34" s="239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1"/>
      <c r="CS34" s="248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7"/>
      <c r="DF34" s="248"/>
      <c r="DG34" s="246"/>
      <c r="DH34" s="246"/>
      <c r="DI34" s="246"/>
      <c r="DJ34" s="246"/>
      <c r="DK34" s="246"/>
      <c r="DL34" s="246"/>
      <c r="DM34" s="246"/>
      <c r="DN34" s="246"/>
      <c r="DO34" s="246"/>
      <c r="DP34" s="246"/>
      <c r="DQ34" s="246"/>
      <c r="DR34" s="247"/>
      <c r="DS34" s="239"/>
      <c r="DT34" s="240"/>
      <c r="DU34" s="240"/>
      <c r="DV34" s="240"/>
      <c r="DW34" s="240"/>
      <c r="DX34" s="240"/>
      <c r="DY34" s="240"/>
      <c r="DZ34" s="240"/>
      <c r="EA34" s="240"/>
      <c r="EB34" s="240"/>
      <c r="EC34" s="240"/>
      <c r="ED34" s="240"/>
      <c r="EE34" s="241"/>
      <c r="EF34" s="239"/>
      <c r="EG34" s="240"/>
      <c r="EH34" s="240"/>
      <c r="EI34" s="240"/>
      <c r="EJ34" s="240"/>
      <c r="EK34" s="240"/>
      <c r="EL34" s="240"/>
      <c r="EM34" s="240"/>
      <c r="EN34" s="240"/>
      <c r="EO34" s="240"/>
      <c r="EP34" s="240"/>
      <c r="EQ34" s="240"/>
      <c r="ER34" s="241"/>
      <c r="ES34" s="239"/>
      <c r="ET34" s="240"/>
      <c r="EU34" s="240"/>
      <c r="EV34" s="240"/>
      <c r="EW34" s="240"/>
      <c r="EX34" s="240"/>
      <c r="EY34" s="240"/>
      <c r="EZ34" s="240"/>
      <c r="FA34" s="240"/>
      <c r="FB34" s="240"/>
      <c r="FC34" s="240"/>
      <c r="FD34" s="240"/>
      <c r="FE34" s="241"/>
      <c r="FF34" s="239"/>
      <c r="FG34" s="240"/>
      <c r="FH34" s="240"/>
      <c r="FI34" s="240"/>
      <c r="FJ34" s="240"/>
      <c r="FK34" s="240"/>
      <c r="FL34" s="240"/>
      <c r="FM34" s="240"/>
      <c r="FN34" s="240"/>
      <c r="FO34" s="240"/>
      <c r="FP34" s="240"/>
      <c r="FQ34" s="240"/>
      <c r="FR34" s="242"/>
    </row>
    <row r="35" ht="3" customHeight="1"/>
    <row r="36" s="3" customFormat="1" ht="11.25" customHeight="1">
      <c r="A36" s="8"/>
    </row>
    <row r="37" s="3" customFormat="1" ht="11.25" customHeight="1">
      <c r="A37" s="8"/>
    </row>
  </sheetData>
  <sheetProtection/>
  <mergeCells count="248">
    <mergeCell ref="A2:FR2"/>
    <mergeCell ref="FF10:FR10"/>
    <mergeCell ref="CF4:CR6"/>
    <mergeCell ref="CF7:CR7"/>
    <mergeCell ref="CF9:CR9"/>
    <mergeCell ref="DS9:EE9"/>
    <mergeCell ref="EF9:ER9"/>
    <mergeCell ref="ES9:FE9"/>
    <mergeCell ref="CF10:CR10"/>
    <mergeCell ref="DS10:EE10"/>
    <mergeCell ref="DS34:EE34"/>
    <mergeCell ref="EF34:ER34"/>
    <mergeCell ref="ES34:FE34"/>
    <mergeCell ref="FF34:FR34"/>
    <mergeCell ref="CF17:CR17"/>
    <mergeCell ref="CF21:CR21"/>
    <mergeCell ref="CF34:CR34"/>
    <mergeCell ref="FF33:FR33"/>
    <mergeCell ref="DS31:EE31"/>
    <mergeCell ref="EF31:ER31"/>
    <mergeCell ref="CS33:DE33"/>
    <mergeCell ref="DF33:DR33"/>
    <mergeCell ref="A34:BW34"/>
    <mergeCell ref="BX34:CE34"/>
    <mergeCell ref="CS34:DE34"/>
    <mergeCell ref="DF34:DR34"/>
    <mergeCell ref="A32:BW32"/>
    <mergeCell ref="BX32:CE32"/>
    <mergeCell ref="CS32:DE32"/>
    <mergeCell ref="DF32:DR32"/>
    <mergeCell ref="ES33:FE33"/>
    <mergeCell ref="CF33:CR33"/>
    <mergeCell ref="DS33:EE33"/>
    <mergeCell ref="EF33:ER33"/>
    <mergeCell ref="A33:BW33"/>
    <mergeCell ref="BX33:CE33"/>
    <mergeCell ref="ES31:FE31"/>
    <mergeCell ref="CF31:CR31"/>
    <mergeCell ref="CF32:CR32"/>
    <mergeCell ref="FF31:FR31"/>
    <mergeCell ref="DS32:EE32"/>
    <mergeCell ref="EF32:ER32"/>
    <mergeCell ref="ES32:FE32"/>
    <mergeCell ref="FF32:FR32"/>
    <mergeCell ref="A30:BW30"/>
    <mergeCell ref="BX30:CE30"/>
    <mergeCell ref="CS30:DE30"/>
    <mergeCell ref="DF30:DR30"/>
    <mergeCell ref="A31:BW31"/>
    <mergeCell ref="BX31:CE31"/>
    <mergeCell ref="CS31:DE31"/>
    <mergeCell ref="DF31:DR31"/>
    <mergeCell ref="ES29:FE29"/>
    <mergeCell ref="CF29:CR29"/>
    <mergeCell ref="CF30:CR30"/>
    <mergeCell ref="FF29:FR29"/>
    <mergeCell ref="ES30:FE30"/>
    <mergeCell ref="FF30:FR30"/>
    <mergeCell ref="DS30:EE30"/>
    <mergeCell ref="EF30:ER30"/>
    <mergeCell ref="A29:BW29"/>
    <mergeCell ref="BX29:CE29"/>
    <mergeCell ref="CS29:DE29"/>
    <mergeCell ref="DF29:DR29"/>
    <mergeCell ref="DS28:EE28"/>
    <mergeCell ref="EF28:ER28"/>
    <mergeCell ref="DS29:EE29"/>
    <mergeCell ref="EF29:ER29"/>
    <mergeCell ref="ES28:FE28"/>
    <mergeCell ref="FF28:FR28"/>
    <mergeCell ref="A28:BW28"/>
    <mergeCell ref="ES23:FE24"/>
    <mergeCell ref="FF23:FR24"/>
    <mergeCell ref="A23:BW23"/>
    <mergeCell ref="BX28:CE28"/>
    <mergeCell ref="CS28:DE28"/>
    <mergeCell ref="DF28:DR28"/>
    <mergeCell ref="CF28:CR28"/>
    <mergeCell ref="BX23:CE24"/>
    <mergeCell ref="CS23:DE24"/>
    <mergeCell ref="DF23:DR24"/>
    <mergeCell ref="A24:BW24"/>
    <mergeCell ref="DS22:EE22"/>
    <mergeCell ref="EF22:ER22"/>
    <mergeCell ref="CF22:CR22"/>
    <mergeCell ref="CF23:CR24"/>
    <mergeCell ref="DS23:EE24"/>
    <mergeCell ref="EF23:ER24"/>
    <mergeCell ref="ES22:FE22"/>
    <mergeCell ref="FF22:FR22"/>
    <mergeCell ref="A22:BW22"/>
    <mergeCell ref="BX22:CE22"/>
    <mergeCell ref="CS22:DE22"/>
    <mergeCell ref="DF22:DR22"/>
    <mergeCell ref="ES25:FE25"/>
    <mergeCell ref="FF25:FR25"/>
    <mergeCell ref="A21:BW21"/>
    <mergeCell ref="BX21:CE21"/>
    <mergeCell ref="CS21:DE21"/>
    <mergeCell ref="DF21:DR21"/>
    <mergeCell ref="DS21:EE21"/>
    <mergeCell ref="EF21:ER21"/>
    <mergeCell ref="ES21:FE21"/>
    <mergeCell ref="FF21:FR21"/>
    <mergeCell ref="EF26:ER26"/>
    <mergeCell ref="A25:BW25"/>
    <mergeCell ref="BX25:CE25"/>
    <mergeCell ref="CF25:CR25"/>
    <mergeCell ref="CS25:DE25"/>
    <mergeCell ref="DF25:DR25"/>
    <mergeCell ref="DS25:EE25"/>
    <mergeCell ref="EF25:ER25"/>
    <mergeCell ref="DS19:EE20"/>
    <mergeCell ref="EF19:ER20"/>
    <mergeCell ref="ES19:FE20"/>
    <mergeCell ref="FF19:FR20"/>
    <mergeCell ref="A19:BW19"/>
    <mergeCell ref="BX19:CE20"/>
    <mergeCell ref="CS19:DE20"/>
    <mergeCell ref="DF19:DR20"/>
    <mergeCell ref="A20:BW20"/>
    <mergeCell ref="CF19:CR20"/>
    <mergeCell ref="DS18:EE18"/>
    <mergeCell ref="EF18:ER18"/>
    <mergeCell ref="ES18:FE18"/>
    <mergeCell ref="FF18:FR18"/>
    <mergeCell ref="A18:BW18"/>
    <mergeCell ref="BX18:CE18"/>
    <mergeCell ref="CS18:DE18"/>
    <mergeCell ref="DF18:DR18"/>
    <mergeCell ref="CF18:CR18"/>
    <mergeCell ref="FF17:FR17"/>
    <mergeCell ref="DF17:DR17"/>
    <mergeCell ref="ES26:FE26"/>
    <mergeCell ref="FF26:FR26"/>
    <mergeCell ref="A26:BW26"/>
    <mergeCell ref="BX26:CE26"/>
    <mergeCell ref="CF26:CR26"/>
    <mergeCell ref="CS26:DE26"/>
    <mergeCell ref="DF26:DR26"/>
    <mergeCell ref="DS26:EE26"/>
    <mergeCell ref="DS17:EE17"/>
    <mergeCell ref="EF17:ER17"/>
    <mergeCell ref="ES17:FE17"/>
    <mergeCell ref="CS15:DE15"/>
    <mergeCell ref="A17:BW17"/>
    <mergeCell ref="BX17:CE17"/>
    <mergeCell ref="CS17:DE17"/>
    <mergeCell ref="DS16:EE16"/>
    <mergeCell ref="EF16:ER16"/>
    <mergeCell ref="ES16:FE16"/>
    <mergeCell ref="A16:BW16"/>
    <mergeCell ref="BX16:CE16"/>
    <mergeCell ref="CS16:DE16"/>
    <mergeCell ref="DF16:DR16"/>
    <mergeCell ref="DF15:DR15"/>
    <mergeCell ref="DS15:EE15"/>
    <mergeCell ref="CF15:CR15"/>
    <mergeCell ref="CF16:CR16"/>
    <mergeCell ref="FF15:FR15"/>
    <mergeCell ref="ES12:FE13"/>
    <mergeCell ref="ES15:FE15"/>
    <mergeCell ref="DS12:EE13"/>
    <mergeCell ref="EF12:ER13"/>
    <mergeCell ref="FF16:FR16"/>
    <mergeCell ref="EF15:ER15"/>
    <mergeCell ref="DF14:DR14"/>
    <mergeCell ref="CF14:CR14"/>
    <mergeCell ref="FF12:FR13"/>
    <mergeCell ref="DS14:EE14"/>
    <mergeCell ref="EF14:ER14"/>
    <mergeCell ref="ES14:FE14"/>
    <mergeCell ref="FF14:FR14"/>
    <mergeCell ref="A13:BW13"/>
    <mergeCell ref="BX12:CE13"/>
    <mergeCell ref="CS12:DE13"/>
    <mergeCell ref="DF12:DR13"/>
    <mergeCell ref="CF12:CR13"/>
    <mergeCell ref="A15:BW15"/>
    <mergeCell ref="BX15:CE15"/>
    <mergeCell ref="A14:BW14"/>
    <mergeCell ref="BX14:CE14"/>
    <mergeCell ref="CS14:DE14"/>
    <mergeCell ref="BX11:CE11"/>
    <mergeCell ref="CS11:DE11"/>
    <mergeCell ref="FF11:FR11"/>
    <mergeCell ref="A11:BW11"/>
    <mergeCell ref="DF11:DR11"/>
    <mergeCell ref="A12:BW12"/>
    <mergeCell ref="EF10:ER10"/>
    <mergeCell ref="ES10:FE10"/>
    <mergeCell ref="CF11:CR11"/>
    <mergeCell ref="A10:BW10"/>
    <mergeCell ref="BX10:CE10"/>
    <mergeCell ref="CS10:DE10"/>
    <mergeCell ref="DF10:DR10"/>
    <mergeCell ref="DS11:EE11"/>
    <mergeCell ref="EF11:ER11"/>
    <mergeCell ref="ES11:FE11"/>
    <mergeCell ref="ES7:FE7"/>
    <mergeCell ref="FF7:FR7"/>
    <mergeCell ref="ES5:EX5"/>
    <mergeCell ref="FF9:FR9"/>
    <mergeCell ref="A9:BW9"/>
    <mergeCell ref="BX9:CE9"/>
    <mergeCell ref="CS9:DE9"/>
    <mergeCell ref="DF9:DR9"/>
    <mergeCell ref="FF5:FR6"/>
    <mergeCell ref="EY5:FA5"/>
    <mergeCell ref="A7:BW7"/>
    <mergeCell ref="BX7:CE7"/>
    <mergeCell ref="CS7:DE7"/>
    <mergeCell ref="DF7:DR7"/>
    <mergeCell ref="DS7:EE7"/>
    <mergeCell ref="EF7:ER7"/>
    <mergeCell ref="EB5:EE5"/>
    <mergeCell ref="DS4:FR4"/>
    <mergeCell ref="FB5:FE5"/>
    <mergeCell ref="ES6:FE6"/>
    <mergeCell ref="EF5:EK5"/>
    <mergeCell ref="DY5:EA5"/>
    <mergeCell ref="A4:BW6"/>
    <mergeCell ref="BX4:CE6"/>
    <mergeCell ref="CS4:DE6"/>
    <mergeCell ref="DF4:DR6"/>
    <mergeCell ref="EL5:EN5"/>
    <mergeCell ref="EF8:ER8"/>
    <mergeCell ref="EO5:ER5"/>
    <mergeCell ref="EF6:ER6"/>
    <mergeCell ref="DS6:EE6"/>
    <mergeCell ref="DS5:DX5"/>
    <mergeCell ref="ES8:FE8"/>
    <mergeCell ref="FF8:FR8"/>
    <mergeCell ref="A8:BW8"/>
    <mergeCell ref="BX8:CE8"/>
    <mergeCell ref="CF8:CR8"/>
    <mergeCell ref="CS8:DE8"/>
    <mergeCell ref="DF8:DR8"/>
    <mergeCell ref="DS8:EE8"/>
    <mergeCell ref="EF27:ER27"/>
    <mergeCell ref="ES27:FE27"/>
    <mergeCell ref="FF27:FR27"/>
    <mergeCell ref="A27:BW27"/>
    <mergeCell ref="BX27:CE27"/>
    <mergeCell ref="CF27:CR27"/>
    <mergeCell ref="CS27:DE27"/>
    <mergeCell ref="DF27:DR27"/>
    <mergeCell ref="DS27:EE27"/>
  </mergeCells>
  <printOptions/>
  <pageMargins left="0.5905511811023623" right="0.5118110236220472" top="0.5905511811023623" bottom="0.11811023622047245" header="0.1968503937007874" footer="0.196850393700787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R35"/>
  <sheetViews>
    <sheetView zoomScalePageLayoutView="0" workbookViewId="0" topLeftCell="A1">
      <selection activeCell="CF26" sqref="CF26:CR26"/>
    </sheetView>
  </sheetViews>
  <sheetFormatPr defaultColWidth="0.875" defaultRowHeight="12.75"/>
  <cols>
    <col min="1" max="68" width="0.875" style="1" customWidth="1"/>
    <col min="69" max="69" width="0.2421875" style="1" customWidth="1"/>
    <col min="70" max="70" width="0.875" style="1" hidden="1" customWidth="1"/>
    <col min="71" max="71" width="0.74609375" style="1" hidden="1" customWidth="1"/>
    <col min="72" max="75" width="0.875" style="1" hidden="1" customWidth="1"/>
    <col min="76" max="95" width="0.875" style="1" customWidth="1"/>
    <col min="96" max="96" width="6.125" style="1" customWidth="1"/>
    <col min="97" max="103" width="0.875" style="1" customWidth="1"/>
    <col min="104" max="104" width="0.74609375" style="1" customWidth="1"/>
    <col min="105" max="105" width="0.875" style="1" hidden="1" customWidth="1"/>
    <col min="106" max="106" width="0.12890625" style="1" customWidth="1"/>
    <col min="107" max="109" width="0.875" style="1" hidden="1" customWidth="1"/>
    <col min="110" max="116" width="0.875" style="1" customWidth="1"/>
    <col min="117" max="117" width="0.12890625" style="1" customWidth="1"/>
    <col min="118" max="122" width="0.875" style="1" hidden="1" customWidth="1"/>
    <col min="123" max="16384" width="0.875" style="1" customWidth="1"/>
  </cols>
  <sheetData>
    <row r="1" spans="147:174" ht="24" customHeight="1"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</row>
    <row r="2" spans="1:174" s="6" customFormat="1" ht="10.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</row>
    <row r="4" spans="1:174" ht="22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7"/>
      <c r="BX4" s="215" t="s">
        <v>1</v>
      </c>
      <c r="BY4" s="216"/>
      <c r="BZ4" s="216"/>
      <c r="CA4" s="216"/>
      <c r="CB4" s="216"/>
      <c r="CC4" s="216"/>
      <c r="CD4" s="216"/>
      <c r="CE4" s="217"/>
      <c r="CF4" s="215" t="s">
        <v>161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2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15" t="s">
        <v>162</v>
      </c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7"/>
      <c r="DS4" s="233" t="s">
        <v>164</v>
      </c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5"/>
    </row>
    <row r="5" spans="1:174" ht="11.2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9"/>
      <c r="BX5" s="230"/>
      <c r="BY5" s="231"/>
      <c r="BZ5" s="231"/>
      <c r="CA5" s="231"/>
      <c r="CB5" s="231"/>
      <c r="CC5" s="231"/>
      <c r="CD5" s="231"/>
      <c r="CE5" s="232"/>
      <c r="CF5" s="230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2"/>
      <c r="CS5" s="230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2"/>
      <c r="DF5" s="230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24" t="s">
        <v>3</v>
      </c>
      <c r="DT5" s="225"/>
      <c r="DU5" s="225"/>
      <c r="DV5" s="225"/>
      <c r="DW5" s="225"/>
      <c r="DX5" s="225"/>
      <c r="DY5" s="226" t="s">
        <v>151</v>
      </c>
      <c r="DZ5" s="226"/>
      <c r="EA5" s="226"/>
      <c r="EB5" s="213" t="s">
        <v>4</v>
      </c>
      <c r="EC5" s="213"/>
      <c r="ED5" s="213"/>
      <c r="EE5" s="214"/>
      <c r="EF5" s="224" t="s">
        <v>3</v>
      </c>
      <c r="EG5" s="225"/>
      <c r="EH5" s="225"/>
      <c r="EI5" s="225"/>
      <c r="EJ5" s="225"/>
      <c r="EK5" s="225"/>
      <c r="EL5" s="226" t="s">
        <v>153</v>
      </c>
      <c r="EM5" s="226"/>
      <c r="EN5" s="226"/>
      <c r="EO5" s="213" t="s">
        <v>4</v>
      </c>
      <c r="EP5" s="213"/>
      <c r="EQ5" s="213"/>
      <c r="ER5" s="214"/>
      <c r="ES5" s="224" t="s">
        <v>3</v>
      </c>
      <c r="ET5" s="225"/>
      <c r="EU5" s="225"/>
      <c r="EV5" s="225"/>
      <c r="EW5" s="225"/>
      <c r="EX5" s="225"/>
      <c r="EY5" s="226" t="s">
        <v>154</v>
      </c>
      <c r="EZ5" s="226"/>
      <c r="FA5" s="226"/>
      <c r="FB5" s="213" t="s">
        <v>4</v>
      </c>
      <c r="FC5" s="213"/>
      <c r="FD5" s="213"/>
      <c r="FE5" s="214"/>
      <c r="FF5" s="215" t="s">
        <v>8</v>
      </c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7"/>
    </row>
    <row r="6" spans="1:174" ht="39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60"/>
      <c r="BX6" s="218"/>
      <c r="BY6" s="219"/>
      <c r="BZ6" s="219"/>
      <c r="CA6" s="219"/>
      <c r="CB6" s="219"/>
      <c r="CC6" s="219"/>
      <c r="CD6" s="219"/>
      <c r="CE6" s="220"/>
      <c r="CF6" s="218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20"/>
      <c r="CS6" s="218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20"/>
      <c r="DF6" s="218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20"/>
      <c r="DS6" s="221" t="s">
        <v>5</v>
      </c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3"/>
      <c r="EF6" s="221" t="s">
        <v>6</v>
      </c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3"/>
      <c r="ES6" s="221" t="s">
        <v>7</v>
      </c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3"/>
      <c r="FF6" s="218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20"/>
    </row>
    <row r="7" spans="1:174" ht="11.25">
      <c r="A7" s="210" t="s">
        <v>10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1"/>
      <c r="BX7" s="209" t="s">
        <v>11</v>
      </c>
      <c r="BY7" s="210"/>
      <c r="BZ7" s="210"/>
      <c r="CA7" s="210"/>
      <c r="CB7" s="210"/>
      <c r="CC7" s="210"/>
      <c r="CD7" s="210"/>
      <c r="CE7" s="211"/>
      <c r="CF7" s="209" t="s">
        <v>12</v>
      </c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1"/>
      <c r="CS7" s="209" t="s">
        <v>13</v>
      </c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1"/>
      <c r="DF7" s="209" t="s">
        <v>14</v>
      </c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1"/>
      <c r="DS7" s="284" t="s">
        <v>15</v>
      </c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5"/>
      <c r="EF7" s="284" t="s">
        <v>16</v>
      </c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5"/>
      <c r="ES7" s="284" t="s">
        <v>17</v>
      </c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5"/>
      <c r="FF7" s="284" t="s">
        <v>163</v>
      </c>
      <c r="FG7" s="282"/>
      <c r="FH7" s="282"/>
      <c r="FI7" s="282"/>
      <c r="FJ7" s="282"/>
      <c r="FK7" s="282"/>
      <c r="FL7" s="282"/>
      <c r="FM7" s="282"/>
      <c r="FN7" s="282"/>
      <c r="FO7" s="282"/>
      <c r="FP7" s="282"/>
      <c r="FQ7" s="282"/>
      <c r="FR7" s="285"/>
    </row>
    <row r="8" spans="1:174" ht="27" customHeight="1" thickBot="1">
      <c r="A8" s="283" t="s">
        <v>260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</row>
    <row r="9" spans="1:174" ht="12.75" customHeight="1">
      <c r="A9" s="44" t="s">
        <v>231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186" t="s">
        <v>32</v>
      </c>
      <c r="BY9" s="187"/>
      <c r="BZ9" s="187"/>
      <c r="CA9" s="187"/>
      <c r="CB9" s="187"/>
      <c r="CC9" s="187"/>
      <c r="CD9" s="187"/>
      <c r="CE9" s="188"/>
      <c r="CF9" s="289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1"/>
      <c r="CS9" s="190" t="s">
        <v>33</v>
      </c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8"/>
      <c r="DF9" s="190" t="s">
        <v>33</v>
      </c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8"/>
      <c r="DS9" s="163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5"/>
      <c r="EF9" s="166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89"/>
      <c r="ES9" s="166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89"/>
      <c r="FF9" s="166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8"/>
    </row>
    <row r="10" spans="1:174" ht="12.75" customHeight="1">
      <c r="A10" s="54" t="s">
        <v>165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99" t="s">
        <v>34</v>
      </c>
      <c r="BY10" s="36"/>
      <c r="BZ10" s="36"/>
      <c r="CA10" s="36"/>
      <c r="CB10" s="36"/>
      <c r="CC10" s="36"/>
      <c r="CD10" s="36"/>
      <c r="CE10" s="37"/>
      <c r="CF10" s="40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2"/>
      <c r="CS10" s="35" t="s">
        <v>33</v>
      </c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7"/>
      <c r="DF10" s="35" t="s">
        <v>33</v>
      </c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40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2"/>
      <c r="EF10" s="40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2"/>
      <c r="ES10" s="40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  <c r="FF10" s="40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96"/>
    </row>
    <row r="11" spans="1:174" ht="11.25">
      <c r="A11" s="199" t="s">
        <v>35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200" t="s">
        <v>36</v>
      </c>
      <c r="BY11" s="201"/>
      <c r="BZ11" s="201"/>
      <c r="CA11" s="201"/>
      <c r="CB11" s="201"/>
      <c r="CC11" s="201"/>
      <c r="CD11" s="201"/>
      <c r="CE11" s="202"/>
      <c r="CF11" s="40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2"/>
      <c r="CS11" s="203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2"/>
      <c r="DF11" s="35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7"/>
      <c r="DS11" s="93">
        <f>DS14</f>
        <v>58337.35</v>
      </c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5"/>
      <c r="EF11" s="93">
        <f>EF14</f>
        <v>58337.35</v>
      </c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5"/>
      <c r="ES11" s="93">
        <f>ES14</f>
        <v>58337.35</v>
      </c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5"/>
      <c r="FF11" s="40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96"/>
    </row>
    <row r="12" spans="1:174" ht="11.25">
      <c r="A12" s="191" t="s">
        <v>37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2" t="s">
        <v>38</v>
      </c>
      <c r="BY12" s="46"/>
      <c r="BZ12" s="46"/>
      <c r="CA12" s="46"/>
      <c r="CB12" s="46"/>
      <c r="CC12" s="46"/>
      <c r="CD12" s="46"/>
      <c r="CE12" s="47"/>
      <c r="CF12" s="175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96"/>
      <c r="CS12" s="45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7"/>
      <c r="DF12" s="45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7"/>
      <c r="DS12" s="169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1"/>
      <c r="EF12" s="169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1"/>
      <c r="ES12" s="169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1"/>
      <c r="FF12" s="175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7"/>
    </row>
    <row r="13" spans="1:174" ht="12" thickBo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2"/>
      <c r="BX13" s="193"/>
      <c r="BY13" s="194"/>
      <c r="BZ13" s="194"/>
      <c r="CA13" s="194"/>
      <c r="CB13" s="194"/>
      <c r="CC13" s="194"/>
      <c r="CD13" s="194"/>
      <c r="CE13" s="195"/>
      <c r="CF13" s="178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97"/>
      <c r="CS13" s="198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5"/>
      <c r="DF13" s="198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172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4"/>
      <c r="EF13" s="172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4"/>
      <c r="ES13" s="172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4"/>
      <c r="FF13" s="178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80"/>
    </row>
    <row r="14" spans="1:174" ht="10.5" customHeight="1">
      <c r="A14" s="183" t="s">
        <v>39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5"/>
      <c r="BX14" s="186" t="s">
        <v>40</v>
      </c>
      <c r="BY14" s="187"/>
      <c r="BZ14" s="187"/>
      <c r="CA14" s="187"/>
      <c r="CB14" s="187"/>
      <c r="CC14" s="187"/>
      <c r="CD14" s="187"/>
      <c r="CE14" s="188"/>
      <c r="CF14" s="166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89"/>
      <c r="CS14" s="190" t="s">
        <v>41</v>
      </c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8"/>
      <c r="DF14" s="190" t="s">
        <v>61</v>
      </c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8"/>
      <c r="DS14" s="163">
        <f>SUM(DS15:EE16)</f>
        <v>58337.35</v>
      </c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5"/>
      <c r="EF14" s="163">
        <f>SUM(EF15:ER16)</f>
        <v>58337.35</v>
      </c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5"/>
      <c r="ES14" s="163">
        <f>SUM(ES15:FE16)</f>
        <v>58337.35</v>
      </c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5"/>
      <c r="FF14" s="166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8"/>
    </row>
    <row r="15" spans="1:174" ht="33.75" customHeight="1">
      <c r="A15" s="97" t="s">
        <v>227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9" t="s">
        <v>42</v>
      </c>
      <c r="BY15" s="36"/>
      <c r="BZ15" s="36"/>
      <c r="CA15" s="36"/>
      <c r="CB15" s="36"/>
      <c r="CC15" s="36"/>
      <c r="CD15" s="36"/>
      <c r="CE15" s="37"/>
      <c r="CF15" s="40" t="s">
        <v>267</v>
      </c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2"/>
      <c r="CS15" s="35" t="s">
        <v>41</v>
      </c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7"/>
      <c r="DF15" s="35" t="s">
        <v>61</v>
      </c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7"/>
      <c r="DS15" s="93">
        <v>58337.35</v>
      </c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5"/>
      <c r="EF15" s="93">
        <f>DS15</f>
        <v>58337.35</v>
      </c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5"/>
      <c r="ES15" s="93">
        <f>EF15</f>
        <v>58337.35</v>
      </c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5"/>
      <c r="FF15" s="40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96"/>
    </row>
    <row r="16" spans="1:174" ht="22.5" customHeigh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9"/>
      <c r="BY16" s="36"/>
      <c r="BZ16" s="36"/>
      <c r="CA16" s="36"/>
      <c r="CB16" s="36"/>
      <c r="CC16" s="36"/>
      <c r="CD16" s="36"/>
      <c r="CE16" s="37"/>
      <c r="CF16" s="40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2"/>
      <c r="CS16" s="35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7"/>
      <c r="DF16" s="35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7"/>
      <c r="DS16" s="93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5"/>
      <c r="EF16" s="93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5"/>
      <c r="ES16" s="93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5"/>
      <c r="FF16" s="40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96"/>
    </row>
    <row r="17" spans="1:174" ht="10.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9"/>
      <c r="BY17" s="36"/>
      <c r="BZ17" s="36"/>
      <c r="CA17" s="36"/>
      <c r="CB17" s="36"/>
      <c r="CC17" s="36"/>
      <c r="CD17" s="36"/>
      <c r="CE17" s="37"/>
      <c r="CF17" s="40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2"/>
      <c r="CS17" s="35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7"/>
      <c r="DF17" s="35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7"/>
      <c r="DS17" s="40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2"/>
      <c r="EF17" s="40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2"/>
      <c r="ES17" s="40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2"/>
      <c r="FF17" s="40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96"/>
    </row>
    <row r="18" spans="1:174" ht="10.5" customHeight="1">
      <c r="A18" s="183" t="s">
        <v>44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5"/>
      <c r="BX18" s="99" t="s">
        <v>45</v>
      </c>
      <c r="BY18" s="36"/>
      <c r="BZ18" s="36"/>
      <c r="CA18" s="36"/>
      <c r="CB18" s="36"/>
      <c r="CC18" s="36"/>
      <c r="CD18" s="36"/>
      <c r="CE18" s="37"/>
      <c r="CF18" s="40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2"/>
      <c r="CS18" s="35" t="s">
        <v>46</v>
      </c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7"/>
      <c r="DF18" s="35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7"/>
      <c r="DS18" s="40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2"/>
      <c r="EF18" s="40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2"/>
      <c r="ES18" s="40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2"/>
      <c r="FF18" s="40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96"/>
    </row>
    <row r="19" spans="1:174" ht="10.5" customHeight="1">
      <c r="A19" s="277" t="s">
        <v>37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192" t="s">
        <v>48</v>
      </c>
      <c r="BY19" s="46"/>
      <c r="BZ19" s="46"/>
      <c r="CA19" s="46"/>
      <c r="CB19" s="46"/>
      <c r="CC19" s="46"/>
      <c r="CD19" s="46"/>
      <c r="CE19" s="47"/>
      <c r="CF19" s="175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96"/>
      <c r="CS19" s="45" t="s">
        <v>46</v>
      </c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7"/>
      <c r="DF19" s="45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7"/>
      <c r="DS19" s="175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96"/>
      <c r="EF19" s="175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96"/>
      <c r="ES19" s="175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96"/>
      <c r="FF19" s="175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7"/>
    </row>
    <row r="20" spans="1:174" ht="10.5" customHeight="1">
      <c r="A20" s="262" t="s">
        <v>47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3"/>
      <c r="BX20" s="260"/>
      <c r="BY20" s="52"/>
      <c r="BZ20" s="52"/>
      <c r="CA20" s="52"/>
      <c r="CB20" s="52"/>
      <c r="CC20" s="52"/>
      <c r="CD20" s="52"/>
      <c r="CE20" s="53"/>
      <c r="CF20" s="253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5"/>
      <c r="CS20" s="51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3"/>
      <c r="DF20" s="51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3"/>
      <c r="DS20" s="253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5"/>
      <c r="EF20" s="253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5"/>
      <c r="ES20" s="253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5"/>
      <c r="FF20" s="253"/>
      <c r="FG20" s="254"/>
      <c r="FH20" s="254"/>
      <c r="FI20" s="254"/>
      <c r="FJ20" s="254"/>
      <c r="FK20" s="254"/>
      <c r="FL20" s="254"/>
      <c r="FM20" s="254"/>
      <c r="FN20" s="254"/>
      <c r="FO20" s="254"/>
      <c r="FP20" s="254"/>
      <c r="FQ20" s="254"/>
      <c r="FR20" s="256"/>
    </row>
    <row r="21" spans="1:174" ht="10.5" customHeight="1">
      <c r="A21" s="199" t="s">
        <v>49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200" t="s">
        <v>50</v>
      </c>
      <c r="BY21" s="201"/>
      <c r="BZ21" s="201"/>
      <c r="CA21" s="201"/>
      <c r="CB21" s="201"/>
      <c r="CC21" s="201"/>
      <c r="CD21" s="201"/>
      <c r="CE21" s="202"/>
      <c r="CF21" s="40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2"/>
      <c r="CS21" s="203" t="s">
        <v>33</v>
      </c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2"/>
      <c r="DF21" s="35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7"/>
      <c r="DS21" s="93">
        <f>DS22</f>
        <v>58337.35</v>
      </c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2"/>
      <c r="EF21" s="93">
        <f>EF23</f>
        <v>58337.35</v>
      </c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93">
        <f>ES23</f>
        <v>58337.35</v>
      </c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2"/>
      <c r="FF21" s="40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96"/>
    </row>
    <row r="22" spans="1:174" ht="11.25" customHeight="1">
      <c r="A22" s="261" t="s">
        <v>81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3"/>
      <c r="BX22" s="260" t="s">
        <v>82</v>
      </c>
      <c r="BY22" s="52"/>
      <c r="BZ22" s="52"/>
      <c r="CA22" s="52"/>
      <c r="CB22" s="52"/>
      <c r="CC22" s="52"/>
      <c r="CD22" s="52"/>
      <c r="CE22" s="53"/>
      <c r="CF22" s="253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5"/>
      <c r="CS22" s="51" t="s">
        <v>83</v>
      </c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3"/>
      <c r="DF22" s="51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3"/>
      <c r="DS22" s="264">
        <f>DS23</f>
        <v>58337.35</v>
      </c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5"/>
      <c r="EF22" s="264">
        <f>EF23</f>
        <v>58337.35</v>
      </c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5"/>
      <c r="ES22" s="264">
        <f>ES23</f>
        <v>58337.35</v>
      </c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5"/>
      <c r="FF22" s="253"/>
      <c r="FG22" s="254"/>
      <c r="FH22" s="254"/>
      <c r="FI22" s="254"/>
      <c r="FJ22" s="254"/>
      <c r="FK22" s="254"/>
      <c r="FL22" s="254"/>
      <c r="FM22" s="254"/>
      <c r="FN22" s="254"/>
      <c r="FO22" s="254"/>
      <c r="FP22" s="254"/>
      <c r="FQ22" s="254"/>
      <c r="FR22" s="256"/>
    </row>
    <row r="23" spans="1:174" ht="11.25" customHeight="1">
      <c r="A23" s="259" t="s">
        <v>84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192"/>
      <c r="BY23" s="46"/>
      <c r="BZ23" s="46"/>
      <c r="CA23" s="46"/>
      <c r="CB23" s="46"/>
      <c r="CC23" s="46"/>
      <c r="CD23" s="46"/>
      <c r="CE23" s="47"/>
      <c r="CF23" s="175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96"/>
      <c r="CS23" s="45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7"/>
      <c r="DF23" s="45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7"/>
      <c r="DS23" s="169">
        <f>SUM(DS25:EE25)</f>
        <v>58337.35</v>
      </c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96"/>
      <c r="EF23" s="169">
        <f>SUM(EF25:ER25)</f>
        <v>58337.35</v>
      </c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96"/>
      <c r="ES23" s="169">
        <f>SUM(ES25:FE25)</f>
        <v>58337.35</v>
      </c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96"/>
      <c r="FF23" s="175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7"/>
    </row>
    <row r="24" spans="1:174" ht="11.25" customHeight="1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8"/>
      <c r="BX24" s="260"/>
      <c r="BY24" s="52"/>
      <c r="BZ24" s="52"/>
      <c r="CA24" s="52"/>
      <c r="CB24" s="52"/>
      <c r="CC24" s="52"/>
      <c r="CD24" s="52"/>
      <c r="CE24" s="53"/>
      <c r="CF24" s="253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5"/>
      <c r="CS24" s="51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3"/>
      <c r="DF24" s="51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3"/>
      <c r="DS24" s="253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254"/>
      <c r="EE24" s="255"/>
      <c r="EF24" s="253"/>
      <c r="EG24" s="254"/>
      <c r="EH24" s="254"/>
      <c r="EI24" s="254"/>
      <c r="EJ24" s="254"/>
      <c r="EK24" s="254"/>
      <c r="EL24" s="254"/>
      <c r="EM24" s="254"/>
      <c r="EN24" s="254"/>
      <c r="EO24" s="254"/>
      <c r="EP24" s="254"/>
      <c r="EQ24" s="254"/>
      <c r="ER24" s="255"/>
      <c r="ES24" s="253"/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5"/>
      <c r="FF24" s="253"/>
      <c r="FG24" s="254"/>
      <c r="FH24" s="254"/>
      <c r="FI24" s="254"/>
      <c r="FJ24" s="254"/>
      <c r="FK24" s="254"/>
      <c r="FL24" s="254"/>
      <c r="FM24" s="254"/>
      <c r="FN24" s="254"/>
      <c r="FO24" s="254"/>
      <c r="FP24" s="254"/>
      <c r="FQ24" s="254"/>
      <c r="FR24" s="256"/>
    </row>
    <row r="25" spans="1:174" ht="11.25" customHeight="1">
      <c r="A25" s="236" t="s">
        <v>190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8"/>
      <c r="BX25" s="99"/>
      <c r="BY25" s="36"/>
      <c r="BZ25" s="36"/>
      <c r="CA25" s="36"/>
      <c r="CB25" s="36"/>
      <c r="CC25" s="36"/>
      <c r="CD25" s="36"/>
      <c r="CE25" s="37"/>
      <c r="CF25" s="40" t="s">
        <v>267</v>
      </c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2"/>
      <c r="CS25" s="35" t="s">
        <v>83</v>
      </c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7"/>
      <c r="DF25" s="35" t="s">
        <v>191</v>
      </c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7"/>
      <c r="DS25" s="93">
        <f>DS15</f>
        <v>58337.35</v>
      </c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5"/>
      <c r="EF25" s="93">
        <f>EF15</f>
        <v>58337.35</v>
      </c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5"/>
      <c r="ES25" s="93">
        <f>ES15</f>
        <v>58337.35</v>
      </c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5"/>
      <c r="FF25" s="40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96"/>
    </row>
    <row r="26" spans="1:174" ht="12.75" customHeight="1">
      <c r="A26" s="199" t="s">
        <v>233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200" t="s">
        <v>85</v>
      </c>
      <c r="BY26" s="201"/>
      <c r="BZ26" s="201"/>
      <c r="CA26" s="201"/>
      <c r="CB26" s="201"/>
      <c r="CC26" s="201"/>
      <c r="CD26" s="201"/>
      <c r="CE26" s="202"/>
      <c r="CF26" s="40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2"/>
      <c r="CS26" s="203" t="s">
        <v>86</v>
      </c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2"/>
      <c r="DF26" s="35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7"/>
      <c r="DS26" s="40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2"/>
      <c r="EF26" s="40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0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2"/>
      <c r="FF26" s="40" t="s">
        <v>33</v>
      </c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96"/>
    </row>
    <row r="27" spans="1:174" ht="22.5" customHeight="1">
      <c r="A27" s="243" t="s">
        <v>234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99" t="s">
        <v>87</v>
      </c>
      <c r="BY27" s="36"/>
      <c r="BZ27" s="36"/>
      <c r="CA27" s="36"/>
      <c r="CB27" s="36"/>
      <c r="CC27" s="36"/>
      <c r="CD27" s="36"/>
      <c r="CE27" s="37"/>
      <c r="CF27" s="40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2"/>
      <c r="CS27" s="35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7"/>
      <c r="DF27" s="35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7"/>
      <c r="DS27" s="40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2"/>
      <c r="EF27" s="40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0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2"/>
      <c r="FF27" s="40" t="s">
        <v>33</v>
      </c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96"/>
    </row>
    <row r="28" spans="1:174" ht="12.75" customHeight="1">
      <c r="A28" s="243" t="s">
        <v>236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99" t="s">
        <v>88</v>
      </c>
      <c r="BY28" s="36"/>
      <c r="BZ28" s="36"/>
      <c r="CA28" s="36"/>
      <c r="CB28" s="36"/>
      <c r="CC28" s="36"/>
      <c r="CD28" s="36"/>
      <c r="CE28" s="37"/>
      <c r="CF28" s="40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2"/>
      <c r="CS28" s="35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7"/>
      <c r="DF28" s="35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7"/>
      <c r="DS28" s="40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2"/>
      <c r="EF28" s="40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0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2"/>
      <c r="FF28" s="40" t="s">
        <v>33</v>
      </c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96"/>
    </row>
    <row r="29" spans="1:174" ht="12.75" customHeight="1">
      <c r="A29" s="243" t="s">
        <v>235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99" t="s">
        <v>89</v>
      </c>
      <c r="BY29" s="36"/>
      <c r="BZ29" s="36"/>
      <c r="CA29" s="36"/>
      <c r="CB29" s="36"/>
      <c r="CC29" s="36"/>
      <c r="CD29" s="36"/>
      <c r="CE29" s="37"/>
      <c r="CF29" s="40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2"/>
      <c r="CS29" s="35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7"/>
      <c r="DF29" s="35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7"/>
      <c r="DS29" s="40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2"/>
      <c r="EF29" s="40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0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2"/>
      <c r="FF29" s="40" t="s">
        <v>33</v>
      </c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96"/>
    </row>
    <row r="30" spans="1:174" ht="12.75" customHeight="1">
      <c r="A30" s="199" t="s">
        <v>237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200" t="s">
        <v>90</v>
      </c>
      <c r="BY30" s="201"/>
      <c r="BZ30" s="201"/>
      <c r="CA30" s="201"/>
      <c r="CB30" s="201"/>
      <c r="CC30" s="201"/>
      <c r="CD30" s="201"/>
      <c r="CE30" s="202"/>
      <c r="CF30" s="40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2"/>
      <c r="CS30" s="203" t="s">
        <v>33</v>
      </c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2"/>
      <c r="DF30" s="35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7"/>
      <c r="DS30" s="40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2"/>
      <c r="EF30" s="40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0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2"/>
      <c r="FF30" s="40" t="s">
        <v>33</v>
      </c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96"/>
    </row>
    <row r="31" spans="1:174" ht="22.5" customHeight="1">
      <c r="A31" s="243" t="s">
        <v>91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99" t="s">
        <v>92</v>
      </c>
      <c r="BY31" s="36"/>
      <c r="BZ31" s="36"/>
      <c r="CA31" s="36"/>
      <c r="CB31" s="36"/>
      <c r="CC31" s="36"/>
      <c r="CD31" s="36"/>
      <c r="CE31" s="37"/>
      <c r="CF31" s="40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2"/>
      <c r="CS31" s="35" t="s">
        <v>93</v>
      </c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7"/>
      <c r="DF31" s="35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7"/>
      <c r="DS31" s="40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2"/>
      <c r="EF31" s="40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0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2"/>
      <c r="FF31" s="40" t="s">
        <v>33</v>
      </c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96"/>
    </row>
    <row r="32" spans="1:174" ht="11.25" customHeight="1" thickBot="1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5"/>
      <c r="BY32" s="246"/>
      <c r="BZ32" s="246"/>
      <c r="CA32" s="246"/>
      <c r="CB32" s="246"/>
      <c r="CC32" s="246"/>
      <c r="CD32" s="246"/>
      <c r="CE32" s="247"/>
      <c r="CF32" s="239"/>
      <c r="CG32" s="240"/>
      <c r="CH32" s="240"/>
      <c r="CI32" s="240"/>
      <c r="CJ32" s="240"/>
      <c r="CK32" s="240"/>
      <c r="CL32" s="240"/>
      <c r="CM32" s="240"/>
      <c r="CN32" s="240"/>
      <c r="CO32" s="240"/>
      <c r="CP32" s="240"/>
      <c r="CQ32" s="240"/>
      <c r="CR32" s="241"/>
      <c r="CS32" s="248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7"/>
      <c r="DF32" s="248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7"/>
      <c r="DS32" s="239"/>
      <c r="DT32" s="240"/>
      <c r="DU32" s="240"/>
      <c r="DV32" s="240"/>
      <c r="DW32" s="240"/>
      <c r="DX32" s="240"/>
      <c r="DY32" s="240"/>
      <c r="DZ32" s="240"/>
      <c r="EA32" s="240"/>
      <c r="EB32" s="240"/>
      <c r="EC32" s="240"/>
      <c r="ED32" s="240"/>
      <c r="EE32" s="241"/>
      <c r="EF32" s="239"/>
      <c r="EG32" s="240"/>
      <c r="EH32" s="240"/>
      <c r="EI32" s="240"/>
      <c r="EJ32" s="240"/>
      <c r="EK32" s="240"/>
      <c r="EL32" s="240"/>
      <c r="EM32" s="240"/>
      <c r="EN32" s="240"/>
      <c r="EO32" s="240"/>
      <c r="EP32" s="240"/>
      <c r="EQ32" s="240"/>
      <c r="ER32" s="241"/>
      <c r="ES32" s="239"/>
      <c r="ET32" s="240"/>
      <c r="EU32" s="240"/>
      <c r="EV32" s="240"/>
      <c r="EW32" s="240"/>
      <c r="EX32" s="240"/>
      <c r="EY32" s="240"/>
      <c r="EZ32" s="240"/>
      <c r="FA32" s="240"/>
      <c r="FB32" s="240"/>
      <c r="FC32" s="240"/>
      <c r="FD32" s="240"/>
      <c r="FE32" s="241"/>
      <c r="FF32" s="239"/>
      <c r="FG32" s="240"/>
      <c r="FH32" s="240"/>
      <c r="FI32" s="240"/>
      <c r="FJ32" s="240"/>
      <c r="FK32" s="240"/>
      <c r="FL32" s="240"/>
      <c r="FM32" s="240"/>
      <c r="FN32" s="240"/>
      <c r="FO32" s="240"/>
      <c r="FP32" s="240"/>
      <c r="FQ32" s="240"/>
      <c r="FR32" s="242"/>
    </row>
    <row r="33" ht="3" customHeight="1"/>
    <row r="34" s="3" customFormat="1" ht="11.25" customHeight="1">
      <c r="A34" s="8"/>
    </row>
    <row r="35" s="3" customFormat="1" ht="11.25" customHeight="1">
      <c r="A35" s="8"/>
    </row>
  </sheetData>
  <sheetProtection/>
  <mergeCells count="230">
    <mergeCell ref="ES32:FE32"/>
    <mergeCell ref="FF32:FR32"/>
    <mergeCell ref="EF31:ER31"/>
    <mergeCell ref="ES31:FE31"/>
    <mergeCell ref="FF31:FR31"/>
    <mergeCell ref="A32:BW32"/>
    <mergeCell ref="BX32:CE32"/>
    <mergeCell ref="CF32:CR32"/>
    <mergeCell ref="CS32:DE32"/>
    <mergeCell ref="DF32:DR32"/>
    <mergeCell ref="DS32:EE32"/>
    <mergeCell ref="EF32:ER32"/>
    <mergeCell ref="A31:BW31"/>
    <mergeCell ref="BX31:CE31"/>
    <mergeCell ref="CF31:CR31"/>
    <mergeCell ref="CS31:DE31"/>
    <mergeCell ref="DF31:DR31"/>
    <mergeCell ref="DS31:EE31"/>
    <mergeCell ref="FF29:FR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FF30:FR30"/>
    <mergeCell ref="ES28:FE28"/>
    <mergeCell ref="FF28:FR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EF27:ER27"/>
    <mergeCell ref="ES27:FE27"/>
    <mergeCell ref="FF27:FR27"/>
    <mergeCell ref="A28:BW28"/>
    <mergeCell ref="BX28:CE28"/>
    <mergeCell ref="CF28:CR28"/>
    <mergeCell ref="CS28:DE28"/>
    <mergeCell ref="DF28:DR28"/>
    <mergeCell ref="DS28:EE28"/>
    <mergeCell ref="EF28:ER28"/>
    <mergeCell ref="A27:BW27"/>
    <mergeCell ref="BX27:CE27"/>
    <mergeCell ref="CF27:CR27"/>
    <mergeCell ref="CS27:DE27"/>
    <mergeCell ref="DF27:DR27"/>
    <mergeCell ref="DS27:EE27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FF26:FR26"/>
    <mergeCell ref="EF25:ER25"/>
    <mergeCell ref="ES25:FE25"/>
    <mergeCell ref="FF25:FR25"/>
    <mergeCell ref="EF23:ER24"/>
    <mergeCell ref="ES23:FE24"/>
    <mergeCell ref="FF23:FR24"/>
    <mergeCell ref="A24:BW24"/>
    <mergeCell ref="A25:BW25"/>
    <mergeCell ref="BX25:CE25"/>
    <mergeCell ref="CF25:CR25"/>
    <mergeCell ref="CS25:DE25"/>
    <mergeCell ref="DF25:DR25"/>
    <mergeCell ref="DS25:EE25"/>
    <mergeCell ref="A23:BW23"/>
    <mergeCell ref="BX23:CE24"/>
    <mergeCell ref="CF23:CR24"/>
    <mergeCell ref="CS23:DE24"/>
    <mergeCell ref="DF23:DR24"/>
    <mergeCell ref="DS23:EE24"/>
    <mergeCell ref="FF21:FR21"/>
    <mergeCell ref="A22:BW22"/>
    <mergeCell ref="BX22:CE22"/>
    <mergeCell ref="CF22:CR22"/>
    <mergeCell ref="CS22:DE22"/>
    <mergeCell ref="DF22:DR22"/>
    <mergeCell ref="DS22:EE22"/>
    <mergeCell ref="EF22:ER22"/>
    <mergeCell ref="ES22:FE22"/>
    <mergeCell ref="FF22:FR22"/>
    <mergeCell ref="FF19:FR20"/>
    <mergeCell ref="A20:BW20"/>
    <mergeCell ref="A21:BW21"/>
    <mergeCell ref="BX21:CE21"/>
    <mergeCell ref="CF21:CR21"/>
    <mergeCell ref="CS21:DE21"/>
    <mergeCell ref="DF21:DR21"/>
    <mergeCell ref="DS21:EE21"/>
    <mergeCell ref="EF21:ER21"/>
    <mergeCell ref="ES21:FE21"/>
    <mergeCell ref="ES18:FE18"/>
    <mergeCell ref="FF18:FR18"/>
    <mergeCell ref="A19:BW19"/>
    <mergeCell ref="BX19:CE20"/>
    <mergeCell ref="CF19:CR20"/>
    <mergeCell ref="CS19:DE20"/>
    <mergeCell ref="DF19:DR20"/>
    <mergeCell ref="DS19:EE20"/>
    <mergeCell ref="EF19:ER20"/>
    <mergeCell ref="ES19:FE20"/>
    <mergeCell ref="EF17:ER17"/>
    <mergeCell ref="ES17:FE17"/>
    <mergeCell ref="FF17:FR17"/>
    <mergeCell ref="A18:BW18"/>
    <mergeCell ref="BX18:CE18"/>
    <mergeCell ref="CF18:CR18"/>
    <mergeCell ref="CS18:DE18"/>
    <mergeCell ref="DF18:DR18"/>
    <mergeCell ref="DS18:EE18"/>
    <mergeCell ref="EF18:ER18"/>
    <mergeCell ref="A17:BW17"/>
    <mergeCell ref="BX17:CE17"/>
    <mergeCell ref="CF17:CR17"/>
    <mergeCell ref="CS17:DE17"/>
    <mergeCell ref="DF17:DR17"/>
    <mergeCell ref="DS17:EE17"/>
    <mergeCell ref="FF15:FR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FF16:FR16"/>
    <mergeCell ref="ES14:FE14"/>
    <mergeCell ref="FF14:FR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ES12:FE13"/>
    <mergeCell ref="FF12:FR13"/>
    <mergeCell ref="A13:BW13"/>
    <mergeCell ref="A14:BW14"/>
    <mergeCell ref="BX14:CE14"/>
    <mergeCell ref="CF14:CR14"/>
    <mergeCell ref="CS14:DE14"/>
    <mergeCell ref="DF14:DR14"/>
    <mergeCell ref="DS14:EE14"/>
    <mergeCell ref="EF14:ER14"/>
    <mergeCell ref="EF11:ER11"/>
    <mergeCell ref="ES11:FE11"/>
    <mergeCell ref="FF11:FR11"/>
    <mergeCell ref="A12:BW12"/>
    <mergeCell ref="BX12:CE13"/>
    <mergeCell ref="CF12:CR13"/>
    <mergeCell ref="CS12:DE13"/>
    <mergeCell ref="DF12:DR13"/>
    <mergeCell ref="DS12:EE13"/>
    <mergeCell ref="EF12:ER13"/>
    <mergeCell ref="A11:BW11"/>
    <mergeCell ref="BX11:CE11"/>
    <mergeCell ref="CF11:CR11"/>
    <mergeCell ref="CS11:DE11"/>
    <mergeCell ref="DF11:DR11"/>
    <mergeCell ref="DS11:EE11"/>
    <mergeCell ref="FF9:FR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FF10:FR10"/>
    <mergeCell ref="ES8:FE8"/>
    <mergeCell ref="FF8:FR8"/>
    <mergeCell ref="A9:BW9"/>
    <mergeCell ref="BX9:CE9"/>
    <mergeCell ref="CF9:CR9"/>
    <mergeCell ref="CS9:DE9"/>
    <mergeCell ref="DF9:DR9"/>
    <mergeCell ref="DS9:EE9"/>
    <mergeCell ref="EF9:ER9"/>
    <mergeCell ref="ES9:FE9"/>
    <mergeCell ref="EF7:ER7"/>
    <mergeCell ref="ES7:FE7"/>
    <mergeCell ref="FF7:FR7"/>
    <mergeCell ref="A8:BW8"/>
    <mergeCell ref="BX8:CE8"/>
    <mergeCell ref="CF8:CR8"/>
    <mergeCell ref="CS8:DE8"/>
    <mergeCell ref="DF8:DR8"/>
    <mergeCell ref="DS8:EE8"/>
    <mergeCell ref="EF8:ER8"/>
    <mergeCell ref="FF5:F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5:EK5"/>
    <mergeCell ref="EL5:EN5"/>
    <mergeCell ref="EO5:ER5"/>
    <mergeCell ref="ES5:EX5"/>
    <mergeCell ref="EY5:FA5"/>
    <mergeCell ref="FB5:FE5"/>
    <mergeCell ref="A2:FR2"/>
    <mergeCell ref="A4:BW6"/>
    <mergeCell ref="BX4:CE6"/>
    <mergeCell ref="CF4:CR6"/>
    <mergeCell ref="CS4:DE6"/>
    <mergeCell ref="DF4:DR6"/>
    <mergeCell ref="DS4:FR4"/>
    <mergeCell ref="DS5:DX5"/>
    <mergeCell ref="DY5:EA5"/>
    <mergeCell ref="EB5:EE5"/>
  </mergeCells>
  <printOptions horizontalCentered="1"/>
  <pageMargins left="0.11811023622047245" right="0.11811023622047245" top="0.7480314960629921" bottom="0.15748031496062992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2"/>
  <sheetViews>
    <sheetView tabSelected="1" view="pageBreakPreview" zoomScaleSheetLayoutView="100" workbookViewId="0" topLeftCell="A16">
      <selection activeCell="DF27" sqref="DF27:DR28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137:161" ht="11.25">
      <c r="EG1" s="61" t="s">
        <v>258</v>
      </c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</row>
    <row r="2" spans="2:160" s="6" customFormat="1" ht="13.5" customHeight="1">
      <c r="B2" s="227" t="s">
        <v>257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</row>
    <row r="4" spans="1:161" ht="11.25" customHeight="1">
      <c r="A4" s="216" t="s">
        <v>94</v>
      </c>
      <c r="B4" s="216"/>
      <c r="C4" s="216"/>
      <c r="D4" s="216"/>
      <c r="E4" s="216"/>
      <c r="F4" s="216"/>
      <c r="G4" s="216"/>
      <c r="H4" s="217"/>
      <c r="I4" s="56" t="s">
        <v>0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215" t="s">
        <v>95</v>
      </c>
      <c r="CO4" s="216"/>
      <c r="CP4" s="216"/>
      <c r="CQ4" s="216"/>
      <c r="CR4" s="216"/>
      <c r="CS4" s="216"/>
      <c r="CT4" s="216"/>
      <c r="CU4" s="217"/>
      <c r="CV4" s="215" t="s">
        <v>96</v>
      </c>
      <c r="CW4" s="216"/>
      <c r="CX4" s="216"/>
      <c r="CY4" s="216"/>
      <c r="CZ4" s="216"/>
      <c r="DA4" s="216"/>
      <c r="DB4" s="216"/>
      <c r="DC4" s="216"/>
      <c r="DD4" s="216"/>
      <c r="DE4" s="217"/>
      <c r="DF4" s="292" t="s">
        <v>9</v>
      </c>
      <c r="DG4" s="293"/>
      <c r="DH4" s="293"/>
      <c r="DI4" s="293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  <c r="EF4" s="293"/>
      <c r="EG4" s="293"/>
      <c r="EH4" s="293"/>
      <c r="EI4" s="293"/>
      <c r="EJ4" s="293"/>
      <c r="EK4" s="293"/>
      <c r="EL4" s="293"/>
      <c r="EM4" s="293"/>
      <c r="EN4" s="293"/>
      <c r="EO4" s="293"/>
      <c r="EP4" s="293"/>
      <c r="EQ4" s="293"/>
      <c r="ER4" s="293"/>
      <c r="ES4" s="293"/>
      <c r="ET4" s="293"/>
      <c r="EU4" s="293"/>
      <c r="EV4" s="293"/>
      <c r="EW4" s="293"/>
      <c r="EX4" s="293"/>
      <c r="EY4" s="293"/>
      <c r="EZ4" s="293"/>
      <c r="FA4" s="293"/>
      <c r="FB4" s="293"/>
      <c r="FC4" s="293"/>
      <c r="FD4" s="293"/>
      <c r="FE4" s="294"/>
    </row>
    <row r="5" spans="1:161" ht="11.25" customHeight="1">
      <c r="A5" s="231"/>
      <c r="B5" s="231"/>
      <c r="C5" s="231"/>
      <c r="D5" s="231"/>
      <c r="E5" s="231"/>
      <c r="F5" s="231"/>
      <c r="G5" s="231"/>
      <c r="H5" s="232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9"/>
      <c r="CN5" s="230"/>
      <c r="CO5" s="231"/>
      <c r="CP5" s="231"/>
      <c r="CQ5" s="231"/>
      <c r="CR5" s="231"/>
      <c r="CS5" s="231"/>
      <c r="CT5" s="231"/>
      <c r="CU5" s="232"/>
      <c r="CV5" s="230"/>
      <c r="CW5" s="231"/>
      <c r="CX5" s="231"/>
      <c r="CY5" s="231"/>
      <c r="CZ5" s="231"/>
      <c r="DA5" s="231"/>
      <c r="DB5" s="231"/>
      <c r="DC5" s="231"/>
      <c r="DD5" s="231"/>
      <c r="DE5" s="232"/>
      <c r="DF5" s="224" t="s">
        <v>3</v>
      </c>
      <c r="DG5" s="225"/>
      <c r="DH5" s="225"/>
      <c r="DI5" s="225"/>
      <c r="DJ5" s="225"/>
      <c r="DK5" s="225"/>
      <c r="DL5" s="226" t="s">
        <v>151</v>
      </c>
      <c r="DM5" s="226"/>
      <c r="DN5" s="226"/>
      <c r="DO5" s="213" t="s">
        <v>4</v>
      </c>
      <c r="DP5" s="213"/>
      <c r="DQ5" s="213"/>
      <c r="DR5" s="214"/>
      <c r="DS5" s="224" t="s">
        <v>3</v>
      </c>
      <c r="DT5" s="225"/>
      <c r="DU5" s="225"/>
      <c r="DV5" s="225"/>
      <c r="DW5" s="225"/>
      <c r="DX5" s="225"/>
      <c r="DY5" s="226" t="s">
        <v>153</v>
      </c>
      <c r="DZ5" s="226"/>
      <c r="EA5" s="226"/>
      <c r="EB5" s="213" t="s">
        <v>4</v>
      </c>
      <c r="EC5" s="213"/>
      <c r="ED5" s="213"/>
      <c r="EE5" s="214"/>
      <c r="EF5" s="224" t="s">
        <v>3</v>
      </c>
      <c r="EG5" s="225"/>
      <c r="EH5" s="225"/>
      <c r="EI5" s="225"/>
      <c r="EJ5" s="225"/>
      <c r="EK5" s="225"/>
      <c r="EL5" s="226" t="s">
        <v>154</v>
      </c>
      <c r="EM5" s="226"/>
      <c r="EN5" s="226"/>
      <c r="EO5" s="213" t="s">
        <v>4</v>
      </c>
      <c r="EP5" s="213"/>
      <c r="EQ5" s="213"/>
      <c r="ER5" s="214"/>
      <c r="ES5" s="215" t="s">
        <v>8</v>
      </c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7"/>
    </row>
    <row r="6" spans="1:161" ht="39" customHeight="1">
      <c r="A6" s="219"/>
      <c r="B6" s="219"/>
      <c r="C6" s="219"/>
      <c r="D6" s="219"/>
      <c r="E6" s="219"/>
      <c r="F6" s="219"/>
      <c r="G6" s="219"/>
      <c r="H6" s="220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60"/>
      <c r="CN6" s="218"/>
      <c r="CO6" s="219"/>
      <c r="CP6" s="219"/>
      <c r="CQ6" s="219"/>
      <c r="CR6" s="219"/>
      <c r="CS6" s="219"/>
      <c r="CT6" s="219"/>
      <c r="CU6" s="220"/>
      <c r="CV6" s="218"/>
      <c r="CW6" s="219"/>
      <c r="CX6" s="219"/>
      <c r="CY6" s="219"/>
      <c r="CZ6" s="219"/>
      <c r="DA6" s="219"/>
      <c r="DB6" s="219"/>
      <c r="DC6" s="219"/>
      <c r="DD6" s="219"/>
      <c r="DE6" s="220"/>
      <c r="DF6" s="221" t="s">
        <v>97</v>
      </c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3"/>
      <c r="DS6" s="221" t="s">
        <v>98</v>
      </c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3"/>
      <c r="EF6" s="221" t="s">
        <v>99</v>
      </c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3"/>
      <c r="ES6" s="218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20"/>
    </row>
    <row r="7" spans="1:161" ht="12" thickBot="1">
      <c r="A7" s="282" t="s">
        <v>10</v>
      </c>
      <c r="B7" s="282"/>
      <c r="C7" s="282"/>
      <c r="D7" s="282"/>
      <c r="E7" s="282"/>
      <c r="F7" s="282"/>
      <c r="G7" s="282"/>
      <c r="H7" s="285"/>
      <c r="I7" s="282" t="s">
        <v>11</v>
      </c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5"/>
      <c r="CN7" s="209" t="s">
        <v>12</v>
      </c>
      <c r="CO7" s="210"/>
      <c r="CP7" s="210"/>
      <c r="CQ7" s="210"/>
      <c r="CR7" s="210"/>
      <c r="CS7" s="210"/>
      <c r="CT7" s="210"/>
      <c r="CU7" s="211"/>
      <c r="CV7" s="209" t="s">
        <v>13</v>
      </c>
      <c r="CW7" s="210"/>
      <c r="CX7" s="210"/>
      <c r="CY7" s="210"/>
      <c r="CZ7" s="210"/>
      <c r="DA7" s="210"/>
      <c r="DB7" s="210"/>
      <c r="DC7" s="210"/>
      <c r="DD7" s="210"/>
      <c r="DE7" s="211"/>
      <c r="DF7" s="295" t="s">
        <v>14</v>
      </c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297"/>
      <c r="DS7" s="295" t="s">
        <v>15</v>
      </c>
      <c r="DT7" s="296"/>
      <c r="DU7" s="296"/>
      <c r="DV7" s="296"/>
      <c r="DW7" s="296"/>
      <c r="DX7" s="296"/>
      <c r="DY7" s="296"/>
      <c r="DZ7" s="296"/>
      <c r="EA7" s="296"/>
      <c r="EB7" s="296"/>
      <c r="EC7" s="296"/>
      <c r="ED7" s="296"/>
      <c r="EE7" s="297"/>
      <c r="EF7" s="295" t="s">
        <v>16</v>
      </c>
      <c r="EG7" s="296"/>
      <c r="EH7" s="296"/>
      <c r="EI7" s="296"/>
      <c r="EJ7" s="296"/>
      <c r="EK7" s="296"/>
      <c r="EL7" s="296"/>
      <c r="EM7" s="296"/>
      <c r="EN7" s="296"/>
      <c r="EO7" s="296"/>
      <c r="EP7" s="296"/>
      <c r="EQ7" s="296"/>
      <c r="ER7" s="297"/>
      <c r="ES7" s="295" t="s">
        <v>17</v>
      </c>
      <c r="ET7" s="296"/>
      <c r="EU7" s="296"/>
      <c r="EV7" s="296"/>
      <c r="EW7" s="296"/>
      <c r="EX7" s="296"/>
      <c r="EY7" s="296"/>
      <c r="EZ7" s="296"/>
      <c r="FA7" s="296"/>
      <c r="FB7" s="296"/>
      <c r="FC7" s="296"/>
      <c r="FD7" s="296"/>
      <c r="FE7" s="297"/>
    </row>
    <row r="8" spans="1:161" ht="12.75" customHeight="1">
      <c r="A8" s="201">
        <v>1</v>
      </c>
      <c r="B8" s="201"/>
      <c r="C8" s="201"/>
      <c r="D8" s="201"/>
      <c r="E8" s="201"/>
      <c r="F8" s="201"/>
      <c r="G8" s="201"/>
      <c r="H8" s="202"/>
      <c r="I8" s="298" t="s">
        <v>238</v>
      </c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299" t="s">
        <v>100</v>
      </c>
      <c r="CO8" s="300"/>
      <c r="CP8" s="300"/>
      <c r="CQ8" s="300"/>
      <c r="CR8" s="300"/>
      <c r="CS8" s="300"/>
      <c r="CT8" s="300"/>
      <c r="CU8" s="301"/>
      <c r="CV8" s="190" t="s">
        <v>33</v>
      </c>
      <c r="CW8" s="187"/>
      <c r="CX8" s="187"/>
      <c r="CY8" s="187"/>
      <c r="CZ8" s="187"/>
      <c r="DA8" s="187"/>
      <c r="DB8" s="187"/>
      <c r="DC8" s="187"/>
      <c r="DD8" s="187"/>
      <c r="DE8" s="188"/>
      <c r="DF8" s="163">
        <f>DF12+DF11</f>
        <v>3677373.75</v>
      </c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89"/>
      <c r="DS8" s="163">
        <f>DS12+DS11</f>
        <v>2837597.79</v>
      </c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89"/>
      <c r="EF8" s="163">
        <f>EF12+EF11</f>
        <v>3077781.06</v>
      </c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89"/>
      <c r="ES8" s="166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8"/>
    </row>
    <row r="9" spans="1:161" ht="102" customHeight="1">
      <c r="A9" s="36" t="s">
        <v>101</v>
      </c>
      <c r="B9" s="36"/>
      <c r="C9" s="36"/>
      <c r="D9" s="36"/>
      <c r="E9" s="36"/>
      <c r="F9" s="36"/>
      <c r="G9" s="36"/>
      <c r="H9" s="37"/>
      <c r="I9" s="302" t="s">
        <v>268</v>
      </c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99" t="s">
        <v>102</v>
      </c>
      <c r="CO9" s="36"/>
      <c r="CP9" s="36"/>
      <c r="CQ9" s="36"/>
      <c r="CR9" s="36"/>
      <c r="CS9" s="36"/>
      <c r="CT9" s="36"/>
      <c r="CU9" s="37"/>
      <c r="CV9" s="35" t="s">
        <v>33</v>
      </c>
      <c r="CW9" s="36"/>
      <c r="CX9" s="36"/>
      <c r="CY9" s="36"/>
      <c r="CZ9" s="36"/>
      <c r="DA9" s="36"/>
      <c r="DB9" s="36"/>
      <c r="DC9" s="36"/>
      <c r="DD9" s="36"/>
      <c r="DE9" s="37"/>
      <c r="DF9" s="40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2"/>
      <c r="DS9" s="40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2"/>
      <c r="EF9" s="40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2"/>
      <c r="ES9" s="40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96"/>
    </row>
    <row r="10" spans="1:161" ht="24" customHeight="1">
      <c r="A10" s="36" t="s">
        <v>103</v>
      </c>
      <c r="B10" s="36"/>
      <c r="C10" s="36"/>
      <c r="D10" s="36"/>
      <c r="E10" s="36"/>
      <c r="F10" s="36"/>
      <c r="G10" s="36"/>
      <c r="H10" s="37"/>
      <c r="I10" s="302" t="s">
        <v>242</v>
      </c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99" t="s">
        <v>104</v>
      </c>
      <c r="CO10" s="36"/>
      <c r="CP10" s="36"/>
      <c r="CQ10" s="36"/>
      <c r="CR10" s="36"/>
      <c r="CS10" s="36"/>
      <c r="CT10" s="36"/>
      <c r="CU10" s="37"/>
      <c r="CV10" s="35" t="s">
        <v>33</v>
      </c>
      <c r="CW10" s="36"/>
      <c r="CX10" s="36"/>
      <c r="CY10" s="36"/>
      <c r="CZ10" s="36"/>
      <c r="DA10" s="36"/>
      <c r="DB10" s="36"/>
      <c r="DC10" s="36"/>
      <c r="DD10" s="36"/>
      <c r="DE10" s="37"/>
      <c r="DF10" s="40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2"/>
      <c r="DS10" s="40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2"/>
      <c r="EF10" s="40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2"/>
      <c r="ES10" s="40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96"/>
    </row>
    <row r="11" spans="1:161" ht="24" customHeight="1">
      <c r="A11" s="36" t="s">
        <v>105</v>
      </c>
      <c r="B11" s="36"/>
      <c r="C11" s="36"/>
      <c r="D11" s="36"/>
      <c r="E11" s="36"/>
      <c r="F11" s="36"/>
      <c r="G11" s="36"/>
      <c r="H11" s="37"/>
      <c r="I11" s="302" t="s">
        <v>244</v>
      </c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99" t="s">
        <v>107</v>
      </c>
      <c r="CO11" s="36"/>
      <c r="CP11" s="36"/>
      <c r="CQ11" s="36"/>
      <c r="CR11" s="36"/>
      <c r="CS11" s="36"/>
      <c r="CT11" s="36"/>
      <c r="CU11" s="37"/>
      <c r="CV11" s="35" t="s">
        <v>33</v>
      </c>
      <c r="CW11" s="36"/>
      <c r="CX11" s="36"/>
      <c r="CY11" s="36"/>
      <c r="CZ11" s="36"/>
      <c r="DA11" s="36"/>
      <c r="DB11" s="36"/>
      <c r="DC11" s="36"/>
      <c r="DD11" s="36"/>
      <c r="DE11" s="37"/>
      <c r="DF11" s="93">
        <v>0</v>
      </c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2"/>
      <c r="DS11" s="40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2"/>
      <c r="EF11" s="4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2"/>
      <c r="ES11" s="40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96"/>
    </row>
    <row r="12" spans="1:161" ht="24" customHeight="1">
      <c r="A12" s="36" t="s">
        <v>106</v>
      </c>
      <c r="B12" s="36"/>
      <c r="C12" s="36"/>
      <c r="D12" s="36"/>
      <c r="E12" s="36"/>
      <c r="F12" s="36"/>
      <c r="G12" s="36"/>
      <c r="H12" s="37"/>
      <c r="I12" s="302" t="s">
        <v>243</v>
      </c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99" t="s">
        <v>108</v>
      </c>
      <c r="CO12" s="36"/>
      <c r="CP12" s="36"/>
      <c r="CQ12" s="36"/>
      <c r="CR12" s="36"/>
      <c r="CS12" s="36"/>
      <c r="CT12" s="36"/>
      <c r="CU12" s="37"/>
      <c r="CV12" s="35" t="s">
        <v>33</v>
      </c>
      <c r="CW12" s="36"/>
      <c r="CX12" s="36"/>
      <c r="CY12" s="36"/>
      <c r="CZ12" s="36"/>
      <c r="DA12" s="36"/>
      <c r="DB12" s="36"/>
      <c r="DC12" s="36"/>
      <c r="DD12" s="36"/>
      <c r="DE12" s="37"/>
      <c r="DF12" s="93">
        <f>DF13+DF16+DF23</f>
        <v>3677373.75</v>
      </c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2"/>
      <c r="DS12" s="93">
        <f>DS13+DS16+DS23</f>
        <v>2837597.79</v>
      </c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2"/>
      <c r="EF12" s="93">
        <f>EF13+EF16+EF23</f>
        <v>3077781.06</v>
      </c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2"/>
      <c r="ES12" s="40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96"/>
    </row>
    <row r="13" spans="1:161" ht="34.5" customHeight="1">
      <c r="A13" s="36" t="s">
        <v>109</v>
      </c>
      <c r="B13" s="36"/>
      <c r="C13" s="36"/>
      <c r="D13" s="36"/>
      <c r="E13" s="36"/>
      <c r="F13" s="36"/>
      <c r="G13" s="36"/>
      <c r="H13" s="37"/>
      <c r="I13" s="304" t="s">
        <v>111</v>
      </c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99" t="s">
        <v>110</v>
      </c>
      <c r="CO13" s="36"/>
      <c r="CP13" s="36"/>
      <c r="CQ13" s="36"/>
      <c r="CR13" s="36"/>
      <c r="CS13" s="36"/>
      <c r="CT13" s="36"/>
      <c r="CU13" s="37"/>
      <c r="CV13" s="35" t="s">
        <v>33</v>
      </c>
      <c r="CW13" s="36"/>
      <c r="CX13" s="36"/>
      <c r="CY13" s="36"/>
      <c r="CZ13" s="36"/>
      <c r="DA13" s="36"/>
      <c r="DB13" s="36"/>
      <c r="DC13" s="36"/>
      <c r="DD13" s="36"/>
      <c r="DE13" s="37"/>
      <c r="DF13" s="93">
        <f>DF14</f>
        <v>3177766.97</v>
      </c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2"/>
      <c r="DS13" s="93">
        <f>DS14</f>
        <v>2433760.44</v>
      </c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2"/>
      <c r="EF13" s="93">
        <f>EF14</f>
        <v>2673943.71</v>
      </c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2"/>
      <c r="ES13" s="40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96"/>
    </row>
    <row r="14" spans="1:161" ht="24" customHeight="1">
      <c r="A14" s="36" t="s">
        <v>112</v>
      </c>
      <c r="B14" s="36"/>
      <c r="C14" s="36"/>
      <c r="D14" s="36"/>
      <c r="E14" s="36"/>
      <c r="F14" s="36"/>
      <c r="G14" s="36"/>
      <c r="H14" s="37"/>
      <c r="I14" s="305" t="s">
        <v>113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9" t="s">
        <v>114</v>
      </c>
      <c r="CO14" s="36"/>
      <c r="CP14" s="36"/>
      <c r="CQ14" s="36"/>
      <c r="CR14" s="36"/>
      <c r="CS14" s="36"/>
      <c r="CT14" s="36"/>
      <c r="CU14" s="37"/>
      <c r="CV14" s="35" t="s">
        <v>33</v>
      </c>
      <c r="CW14" s="36"/>
      <c r="CX14" s="36"/>
      <c r="CY14" s="36"/>
      <c r="CZ14" s="36"/>
      <c r="DA14" s="36"/>
      <c r="DB14" s="36"/>
      <c r="DC14" s="36"/>
      <c r="DD14" s="36"/>
      <c r="DE14" s="37"/>
      <c r="DF14" s="93">
        <f>мз!DS46-DF11</f>
        <v>3177766.97</v>
      </c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2"/>
      <c r="DS14" s="93">
        <f>мз!EF46</f>
        <v>2433760.44</v>
      </c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2"/>
      <c r="EF14" s="93">
        <f>мз!ES46</f>
        <v>2673943.71</v>
      </c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2"/>
      <c r="ES14" s="40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96"/>
    </row>
    <row r="15" spans="1:161" ht="12.75" customHeight="1">
      <c r="A15" s="36" t="s">
        <v>115</v>
      </c>
      <c r="B15" s="36"/>
      <c r="C15" s="36"/>
      <c r="D15" s="36"/>
      <c r="E15" s="36"/>
      <c r="F15" s="36"/>
      <c r="G15" s="36"/>
      <c r="H15" s="37"/>
      <c r="I15" s="305" t="s">
        <v>139</v>
      </c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9" t="s">
        <v>116</v>
      </c>
      <c r="CO15" s="36"/>
      <c r="CP15" s="36"/>
      <c r="CQ15" s="36"/>
      <c r="CR15" s="36"/>
      <c r="CS15" s="36"/>
      <c r="CT15" s="36"/>
      <c r="CU15" s="37"/>
      <c r="CV15" s="35" t="s">
        <v>33</v>
      </c>
      <c r="CW15" s="36"/>
      <c r="CX15" s="36"/>
      <c r="CY15" s="36"/>
      <c r="CZ15" s="36"/>
      <c r="DA15" s="36"/>
      <c r="DB15" s="36"/>
      <c r="DC15" s="36"/>
      <c r="DD15" s="36"/>
      <c r="DE15" s="37"/>
      <c r="DF15" s="40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2"/>
      <c r="DS15" s="40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2"/>
      <c r="EF15" s="40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2"/>
      <c r="ES15" s="40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96"/>
    </row>
    <row r="16" spans="1:161" ht="24" customHeight="1">
      <c r="A16" s="36" t="s">
        <v>117</v>
      </c>
      <c r="B16" s="36"/>
      <c r="C16" s="36"/>
      <c r="D16" s="36"/>
      <c r="E16" s="36"/>
      <c r="F16" s="36"/>
      <c r="G16" s="36"/>
      <c r="H16" s="37"/>
      <c r="I16" s="304" t="s">
        <v>118</v>
      </c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99" t="s">
        <v>119</v>
      </c>
      <c r="CO16" s="36"/>
      <c r="CP16" s="36"/>
      <c r="CQ16" s="36"/>
      <c r="CR16" s="36"/>
      <c r="CS16" s="36"/>
      <c r="CT16" s="36"/>
      <c r="CU16" s="37"/>
      <c r="CV16" s="35" t="s">
        <v>33</v>
      </c>
      <c r="CW16" s="36"/>
      <c r="CX16" s="36"/>
      <c r="CY16" s="36"/>
      <c r="CZ16" s="36"/>
      <c r="DA16" s="36"/>
      <c r="DB16" s="36"/>
      <c r="DC16" s="36"/>
      <c r="DD16" s="36"/>
      <c r="DE16" s="37"/>
      <c r="DF16" s="93">
        <f>DF17</f>
        <v>85988</v>
      </c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2"/>
      <c r="DS16" s="93">
        <f>DS17</f>
        <v>25500</v>
      </c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2"/>
      <c r="EF16" s="93">
        <f>EF17</f>
        <v>25500</v>
      </c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2"/>
      <c r="ES16" s="40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96"/>
    </row>
    <row r="17" spans="1:161" ht="24" customHeight="1">
      <c r="A17" s="36" t="s">
        <v>120</v>
      </c>
      <c r="B17" s="36"/>
      <c r="C17" s="36"/>
      <c r="D17" s="36"/>
      <c r="E17" s="36"/>
      <c r="F17" s="36"/>
      <c r="G17" s="36"/>
      <c r="H17" s="37"/>
      <c r="I17" s="305" t="s">
        <v>113</v>
      </c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9" t="s">
        <v>121</v>
      </c>
      <c r="CO17" s="36"/>
      <c r="CP17" s="36"/>
      <c r="CQ17" s="36"/>
      <c r="CR17" s="36"/>
      <c r="CS17" s="36"/>
      <c r="CT17" s="36"/>
      <c r="CU17" s="37"/>
      <c r="CV17" s="35" t="s">
        <v>33</v>
      </c>
      <c r="CW17" s="36"/>
      <c r="CX17" s="36"/>
      <c r="CY17" s="36"/>
      <c r="CZ17" s="36"/>
      <c r="DA17" s="36"/>
      <c r="DB17" s="36"/>
      <c r="DC17" s="36"/>
      <c r="DD17" s="36"/>
      <c r="DE17" s="37"/>
      <c r="DF17" s="93">
        <f>'иные цели'!DS26</f>
        <v>85988</v>
      </c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2"/>
      <c r="DS17" s="93">
        <f>'иные цели'!EF26</f>
        <v>25500</v>
      </c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2"/>
      <c r="EF17" s="93">
        <f>'иные цели'!ES26</f>
        <v>25500</v>
      </c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2"/>
      <c r="ES17" s="40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96"/>
    </row>
    <row r="18" spans="1:161" ht="12.75" customHeight="1">
      <c r="A18" s="36" t="s">
        <v>122</v>
      </c>
      <c r="B18" s="36"/>
      <c r="C18" s="36"/>
      <c r="D18" s="36"/>
      <c r="E18" s="36"/>
      <c r="F18" s="36"/>
      <c r="G18" s="36"/>
      <c r="H18" s="37"/>
      <c r="I18" s="305" t="s">
        <v>139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9" t="s">
        <v>123</v>
      </c>
      <c r="CO18" s="36"/>
      <c r="CP18" s="36"/>
      <c r="CQ18" s="36"/>
      <c r="CR18" s="36"/>
      <c r="CS18" s="36"/>
      <c r="CT18" s="36"/>
      <c r="CU18" s="37"/>
      <c r="CV18" s="35" t="s">
        <v>33</v>
      </c>
      <c r="CW18" s="36"/>
      <c r="CX18" s="36"/>
      <c r="CY18" s="36"/>
      <c r="CZ18" s="36"/>
      <c r="DA18" s="36"/>
      <c r="DB18" s="36"/>
      <c r="DC18" s="36"/>
      <c r="DD18" s="36"/>
      <c r="DE18" s="37"/>
      <c r="DF18" s="40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2"/>
      <c r="DS18" s="40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2"/>
      <c r="EF18" s="40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2"/>
      <c r="ES18" s="40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96"/>
    </row>
    <row r="19" spans="1:161" ht="12.75" customHeight="1">
      <c r="A19" s="36" t="s">
        <v>124</v>
      </c>
      <c r="B19" s="36"/>
      <c r="C19" s="36"/>
      <c r="D19" s="36"/>
      <c r="E19" s="36"/>
      <c r="F19" s="36"/>
      <c r="G19" s="36"/>
      <c r="H19" s="37"/>
      <c r="I19" s="304" t="s">
        <v>241</v>
      </c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99" t="s">
        <v>125</v>
      </c>
      <c r="CO19" s="36"/>
      <c r="CP19" s="36"/>
      <c r="CQ19" s="36"/>
      <c r="CR19" s="36"/>
      <c r="CS19" s="36"/>
      <c r="CT19" s="36"/>
      <c r="CU19" s="37"/>
      <c r="CV19" s="35" t="s">
        <v>33</v>
      </c>
      <c r="CW19" s="36"/>
      <c r="CX19" s="36"/>
      <c r="CY19" s="36"/>
      <c r="CZ19" s="36"/>
      <c r="DA19" s="36"/>
      <c r="DB19" s="36"/>
      <c r="DC19" s="36"/>
      <c r="DD19" s="36"/>
      <c r="DE19" s="37"/>
      <c r="DF19" s="40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2"/>
      <c r="DS19" s="40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2"/>
      <c r="EF19" s="40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2"/>
      <c r="ES19" s="40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96"/>
    </row>
    <row r="20" spans="1:161" ht="11.25">
      <c r="A20" s="36" t="s">
        <v>126</v>
      </c>
      <c r="B20" s="36"/>
      <c r="C20" s="36"/>
      <c r="D20" s="36"/>
      <c r="E20" s="36"/>
      <c r="F20" s="36"/>
      <c r="G20" s="36"/>
      <c r="H20" s="37"/>
      <c r="I20" s="304" t="s">
        <v>127</v>
      </c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99" t="s">
        <v>128</v>
      </c>
      <c r="CO20" s="36"/>
      <c r="CP20" s="36"/>
      <c r="CQ20" s="36"/>
      <c r="CR20" s="36"/>
      <c r="CS20" s="36"/>
      <c r="CT20" s="36"/>
      <c r="CU20" s="37"/>
      <c r="CV20" s="35" t="s">
        <v>33</v>
      </c>
      <c r="CW20" s="36"/>
      <c r="CX20" s="36"/>
      <c r="CY20" s="36"/>
      <c r="CZ20" s="36"/>
      <c r="DA20" s="36"/>
      <c r="DB20" s="36"/>
      <c r="DC20" s="36"/>
      <c r="DD20" s="36"/>
      <c r="DE20" s="37"/>
      <c r="DF20" s="40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2"/>
      <c r="DS20" s="40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2"/>
      <c r="EF20" s="40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2"/>
      <c r="ES20" s="40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96"/>
    </row>
    <row r="21" spans="1:161" ht="24" customHeight="1">
      <c r="A21" s="36" t="s">
        <v>129</v>
      </c>
      <c r="B21" s="36"/>
      <c r="C21" s="36"/>
      <c r="D21" s="36"/>
      <c r="E21" s="36"/>
      <c r="F21" s="36"/>
      <c r="G21" s="36"/>
      <c r="H21" s="37"/>
      <c r="I21" s="305" t="s">
        <v>113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9" t="s">
        <v>130</v>
      </c>
      <c r="CO21" s="36"/>
      <c r="CP21" s="36"/>
      <c r="CQ21" s="36"/>
      <c r="CR21" s="36"/>
      <c r="CS21" s="36"/>
      <c r="CT21" s="36"/>
      <c r="CU21" s="37"/>
      <c r="CV21" s="35" t="s">
        <v>33</v>
      </c>
      <c r="CW21" s="36"/>
      <c r="CX21" s="36"/>
      <c r="CY21" s="36"/>
      <c r="CZ21" s="36"/>
      <c r="DA21" s="36"/>
      <c r="DB21" s="36"/>
      <c r="DC21" s="36"/>
      <c r="DD21" s="36"/>
      <c r="DE21" s="37"/>
      <c r="DF21" s="40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2"/>
      <c r="DS21" s="40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2"/>
      <c r="EF21" s="40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0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96"/>
    </row>
    <row r="22" spans="1:161" ht="12.75" customHeight="1">
      <c r="A22" s="36" t="s">
        <v>131</v>
      </c>
      <c r="B22" s="36"/>
      <c r="C22" s="36"/>
      <c r="D22" s="36"/>
      <c r="E22" s="36"/>
      <c r="F22" s="36"/>
      <c r="G22" s="36"/>
      <c r="H22" s="37"/>
      <c r="I22" s="305" t="s">
        <v>240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9" t="s">
        <v>132</v>
      </c>
      <c r="CO22" s="36"/>
      <c r="CP22" s="36"/>
      <c r="CQ22" s="36"/>
      <c r="CR22" s="36"/>
      <c r="CS22" s="36"/>
      <c r="CT22" s="36"/>
      <c r="CU22" s="37"/>
      <c r="CV22" s="35" t="s">
        <v>33</v>
      </c>
      <c r="CW22" s="36"/>
      <c r="CX22" s="36"/>
      <c r="CY22" s="36"/>
      <c r="CZ22" s="36"/>
      <c r="DA22" s="36"/>
      <c r="DB22" s="36"/>
      <c r="DC22" s="36"/>
      <c r="DD22" s="36"/>
      <c r="DE22" s="37"/>
      <c r="DF22" s="40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2"/>
      <c r="DS22" s="40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2"/>
      <c r="EF22" s="40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0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96"/>
    </row>
    <row r="23" spans="1:161" ht="12" thickBot="1">
      <c r="A23" s="36" t="s">
        <v>133</v>
      </c>
      <c r="B23" s="36"/>
      <c r="C23" s="36"/>
      <c r="D23" s="36"/>
      <c r="E23" s="36"/>
      <c r="F23" s="36"/>
      <c r="G23" s="36"/>
      <c r="H23" s="37"/>
      <c r="I23" s="304" t="s">
        <v>134</v>
      </c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5" t="s">
        <v>135</v>
      </c>
      <c r="CO23" s="246"/>
      <c r="CP23" s="246"/>
      <c r="CQ23" s="246"/>
      <c r="CR23" s="246"/>
      <c r="CS23" s="246"/>
      <c r="CT23" s="246"/>
      <c r="CU23" s="247"/>
      <c r="CV23" s="248" t="s">
        <v>33</v>
      </c>
      <c r="CW23" s="246"/>
      <c r="CX23" s="246"/>
      <c r="CY23" s="246"/>
      <c r="CZ23" s="246"/>
      <c r="DA23" s="246"/>
      <c r="DB23" s="246"/>
      <c r="DC23" s="246"/>
      <c r="DD23" s="246"/>
      <c r="DE23" s="247"/>
      <c r="DF23" s="306">
        <f>DF24</f>
        <v>413618.77999999997</v>
      </c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1"/>
      <c r="DS23" s="306">
        <f>DS24</f>
        <v>378337.35</v>
      </c>
      <c r="DT23" s="240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1"/>
      <c r="EF23" s="306">
        <f>EF24</f>
        <v>378337.35</v>
      </c>
      <c r="EG23" s="240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1"/>
      <c r="ES23" s="239"/>
      <c r="ET23" s="240"/>
      <c r="EU23" s="240"/>
      <c r="EV23" s="240"/>
      <c r="EW23" s="240"/>
      <c r="EX23" s="240"/>
      <c r="EY23" s="240"/>
      <c r="EZ23" s="240"/>
      <c r="FA23" s="240"/>
      <c r="FB23" s="240"/>
      <c r="FC23" s="240"/>
      <c r="FD23" s="240"/>
      <c r="FE23" s="242"/>
    </row>
    <row r="24" spans="1:161" ht="24" customHeight="1">
      <c r="A24" s="36" t="s">
        <v>136</v>
      </c>
      <c r="B24" s="36"/>
      <c r="C24" s="36"/>
      <c r="D24" s="36"/>
      <c r="E24" s="36"/>
      <c r="F24" s="36"/>
      <c r="G24" s="36"/>
      <c r="H24" s="37"/>
      <c r="I24" s="305" t="s">
        <v>113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186" t="s">
        <v>137</v>
      </c>
      <c r="CO24" s="187"/>
      <c r="CP24" s="187"/>
      <c r="CQ24" s="187"/>
      <c r="CR24" s="187"/>
      <c r="CS24" s="187"/>
      <c r="CT24" s="187"/>
      <c r="CU24" s="188"/>
      <c r="CV24" s="190" t="s">
        <v>33</v>
      </c>
      <c r="CW24" s="187"/>
      <c r="CX24" s="187"/>
      <c r="CY24" s="187"/>
      <c r="CZ24" s="187"/>
      <c r="DA24" s="187"/>
      <c r="DB24" s="187"/>
      <c r="DC24" s="187"/>
      <c r="DD24" s="187"/>
      <c r="DE24" s="188"/>
      <c r="DF24" s="163">
        <f>'Внебюджет Лагерь'!DS22+Внебюджет!DS21</f>
        <v>413618.77999999997</v>
      </c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89"/>
      <c r="DS24" s="163">
        <f>'Внебюджет Лагерь'!EF22+Внебюджет!EF21</f>
        <v>378337.35</v>
      </c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89"/>
      <c r="EF24" s="163">
        <f>'Внебюджет Лагерь'!ES22+Внебюджет!ES21</f>
        <v>378337.35</v>
      </c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89"/>
      <c r="ES24" s="166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8"/>
    </row>
    <row r="25" spans="1:161" ht="11.25">
      <c r="A25" s="36" t="s">
        <v>138</v>
      </c>
      <c r="B25" s="36"/>
      <c r="C25" s="36"/>
      <c r="D25" s="36"/>
      <c r="E25" s="36"/>
      <c r="F25" s="36"/>
      <c r="G25" s="36"/>
      <c r="H25" s="37"/>
      <c r="I25" s="305" t="s">
        <v>139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9" t="s">
        <v>140</v>
      </c>
      <c r="CO25" s="36"/>
      <c r="CP25" s="36"/>
      <c r="CQ25" s="36"/>
      <c r="CR25" s="36"/>
      <c r="CS25" s="36"/>
      <c r="CT25" s="36"/>
      <c r="CU25" s="37"/>
      <c r="CV25" s="35" t="s">
        <v>33</v>
      </c>
      <c r="CW25" s="36"/>
      <c r="CX25" s="36"/>
      <c r="CY25" s="36"/>
      <c r="CZ25" s="36"/>
      <c r="DA25" s="36"/>
      <c r="DB25" s="36"/>
      <c r="DC25" s="36"/>
      <c r="DD25" s="36"/>
      <c r="DE25" s="37"/>
      <c r="DF25" s="40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2"/>
      <c r="DS25" s="40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2"/>
      <c r="EF25" s="40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0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96"/>
    </row>
    <row r="26" spans="1:161" ht="24" customHeight="1">
      <c r="A26" s="36" t="s">
        <v>11</v>
      </c>
      <c r="B26" s="36"/>
      <c r="C26" s="36"/>
      <c r="D26" s="36"/>
      <c r="E26" s="36"/>
      <c r="F26" s="36"/>
      <c r="G26" s="36"/>
      <c r="H26" s="37"/>
      <c r="I26" s="307" t="s">
        <v>239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99" t="s">
        <v>141</v>
      </c>
      <c r="CO26" s="36"/>
      <c r="CP26" s="36"/>
      <c r="CQ26" s="36"/>
      <c r="CR26" s="36"/>
      <c r="CS26" s="36"/>
      <c r="CT26" s="36"/>
      <c r="CU26" s="37"/>
      <c r="CV26" s="35" t="s">
        <v>33</v>
      </c>
      <c r="CW26" s="36"/>
      <c r="CX26" s="36"/>
      <c r="CY26" s="36"/>
      <c r="CZ26" s="36"/>
      <c r="DA26" s="36"/>
      <c r="DB26" s="36"/>
      <c r="DC26" s="36"/>
      <c r="DD26" s="36"/>
      <c r="DE26" s="37"/>
      <c r="DF26" s="93">
        <f>DF27</f>
        <v>3677373.75</v>
      </c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2"/>
      <c r="DS26" s="93">
        <f>DS29</f>
        <v>2837597.79</v>
      </c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2"/>
      <c r="EF26" s="93">
        <f>EF30</f>
        <v>3077781.06</v>
      </c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0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96"/>
    </row>
    <row r="27" spans="1:161" ht="11.25">
      <c r="A27" s="46"/>
      <c r="B27" s="46"/>
      <c r="C27" s="46"/>
      <c r="D27" s="46"/>
      <c r="E27" s="46"/>
      <c r="F27" s="46"/>
      <c r="G27" s="46"/>
      <c r="H27" s="47"/>
      <c r="I27" s="308" t="s">
        <v>142</v>
      </c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309"/>
      <c r="CN27" s="192" t="s">
        <v>143</v>
      </c>
      <c r="CO27" s="46"/>
      <c r="CP27" s="46"/>
      <c r="CQ27" s="46"/>
      <c r="CR27" s="46"/>
      <c r="CS27" s="46"/>
      <c r="CT27" s="46"/>
      <c r="CU27" s="47"/>
      <c r="CV27" s="45" t="s">
        <v>198</v>
      </c>
      <c r="CW27" s="46"/>
      <c r="CX27" s="46"/>
      <c r="CY27" s="46"/>
      <c r="CZ27" s="46"/>
      <c r="DA27" s="46"/>
      <c r="DB27" s="46"/>
      <c r="DC27" s="46"/>
      <c r="DD27" s="46"/>
      <c r="DE27" s="47"/>
      <c r="DF27" s="169">
        <f>DF8-DF11</f>
        <v>3677373.75</v>
      </c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96"/>
      <c r="DS27" s="175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96"/>
      <c r="EF27" s="175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96"/>
      <c r="ES27" s="175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7"/>
    </row>
    <row r="28" spans="1:161" ht="11.25">
      <c r="A28" s="52"/>
      <c r="B28" s="52"/>
      <c r="C28" s="52"/>
      <c r="D28" s="52"/>
      <c r="E28" s="52"/>
      <c r="F28" s="52"/>
      <c r="G28" s="52"/>
      <c r="H28" s="53"/>
      <c r="I28" s="310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60"/>
      <c r="CO28" s="52"/>
      <c r="CP28" s="52"/>
      <c r="CQ28" s="52"/>
      <c r="CR28" s="52"/>
      <c r="CS28" s="52"/>
      <c r="CT28" s="52"/>
      <c r="CU28" s="53"/>
      <c r="CV28" s="51"/>
      <c r="CW28" s="52"/>
      <c r="CX28" s="52"/>
      <c r="CY28" s="52"/>
      <c r="CZ28" s="52"/>
      <c r="DA28" s="52"/>
      <c r="DB28" s="52"/>
      <c r="DC28" s="52"/>
      <c r="DD28" s="52"/>
      <c r="DE28" s="53"/>
      <c r="DF28" s="253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5"/>
      <c r="DS28" s="253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5"/>
      <c r="EF28" s="253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5"/>
      <c r="ES28" s="253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6"/>
    </row>
    <row r="29" spans="1:161" ht="11.25" customHeight="1">
      <c r="A29" s="36"/>
      <c r="B29" s="36"/>
      <c r="C29" s="36"/>
      <c r="D29" s="36"/>
      <c r="E29" s="36"/>
      <c r="F29" s="36"/>
      <c r="G29" s="36"/>
      <c r="H29" s="37"/>
      <c r="I29" s="311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312"/>
      <c r="CM29" s="313"/>
      <c r="CN29" s="99"/>
      <c r="CO29" s="36"/>
      <c r="CP29" s="36"/>
      <c r="CQ29" s="36"/>
      <c r="CR29" s="36"/>
      <c r="CS29" s="36"/>
      <c r="CT29" s="36"/>
      <c r="CU29" s="37"/>
      <c r="CV29" s="35" t="s">
        <v>199</v>
      </c>
      <c r="CW29" s="36"/>
      <c r="CX29" s="36"/>
      <c r="CY29" s="36"/>
      <c r="CZ29" s="36"/>
      <c r="DA29" s="36"/>
      <c r="DB29" s="36"/>
      <c r="DC29" s="36"/>
      <c r="DD29" s="36"/>
      <c r="DE29" s="37"/>
      <c r="DF29" s="40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2"/>
      <c r="DS29" s="93">
        <f>DS8</f>
        <v>2837597.79</v>
      </c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2"/>
      <c r="EF29" s="93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0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96"/>
    </row>
    <row r="30" spans="1:161" ht="11.25" customHeight="1">
      <c r="A30" s="36"/>
      <c r="B30" s="36"/>
      <c r="C30" s="36"/>
      <c r="D30" s="36"/>
      <c r="E30" s="36"/>
      <c r="F30" s="36"/>
      <c r="G30" s="36"/>
      <c r="H30" s="37"/>
      <c r="I30" s="311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3"/>
      <c r="CN30" s="99"/>
      <c r="CO30" s="36"/>
      <c r="CP30" s="36"/>
      <c r="CQ30" s="36"/>
      <c r="CR30" s="36"/>
      <c r="CS30" s="36"/>
      <c r="CT30" s="36"/>
      <c r="CU30" s="37"/>
      <c r="CV30" s="35" t="s">
        <v>200</v>
      </c>
      <c r="CW30" s="36"/>
      <c r="CX30" s="36"/>
      <c r="CY30" s="36"/>
      <c r="CZ30" s="36"/>
      <c r="DA30" s="36"/>
      <c r="DB30" s="36"/>
      <c r="DC30" s="36"/>
      <c r="DD30" s="36"/>
      <c r="DE30" s="37"/>
      <c r="DF30" s="40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2"/>
      <c r="DS30" s="40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2"/>
      <c r="EF30" s="93">
        <f>EF8</f>
        <v>3077781.06</v>
      </c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0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96"/>
    </row>
    <row r="31" spans="1:161" ht="24" customHeight="1">
      <c r="A31" s="36" t="s">
        <v>12</v>
      </c>
      <c r="B31" s="36"/>
      <c r="C31" s="36"/>
      <c r="D31" s="36"/>
      <c r="E31" s="36"/>
      <c r="F31" s="36"/>
      <c r="G31" s="36"/>
      <c r="H31" s="37"/>
      <c r="I31" s="307" t="s">
        <v>144</v>
      </c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2"/>
      <c r="CN31" s="99" t="s">
        <v>145</v>
      </c>
      <c r="CO31" s="36"/>
      <c r="CP31" s="36"/>
      <c r="CQ31" s="36"/>
      <c r="CR31" s="36"/>
      <c r="CS31" s="36"/>
      <c r="CT31" s="36"/>
      <c r="CU31" s="37"/>
      <c r="CV31" s="35" t="s">
        <v>33</v>
      </c>
      <c r="CW31" s="36"/>
      <c r="CX31" s="36"/>
      <c r="CY31" s="36"/>
      <c r="CZ31" s="36"/>
      <c r="DA31" s="36"/>
      <c r="DB31" s="36"/>
      <c r="DC31" s="36"/>
      <c r="DD31" s="36"/>
      <c r="DE31" s="37"/>
      <c r="DF31" s="40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2"/>
      <c r="DS31" s="40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2"/>
      <c r="EF31" s="40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0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96"/>
    </row>
    <row r="32" spans="1:161" ht="11.25">
      <c r="A32" s="46"/>
      <c r="B32" s="46"/>
      <c r="C32" s="46"/>
      <c r="D32" s="46"/>
      <c r="E32" s="46"/>
      <c r="F32" s="46"/>
      <c r="G32" s="46"/>
      <c r="H32" s="47"/>
      <c r="I32" s="308" t="s">
        <v>142</v>
      </c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309"/>
      <c r="CN32" s="192" t="s">
        <v>146</v>
      </c>
      <c r="CO32" s="46"/>
      <c r="CP32" s="46"/>
      <c r="CQ32" s="46"/>
      <c r="CR32" s="46"/>
      <c r="CS32" s="46"/>
      <c r="CT32" s="46"/>
      <c r="CU32" s="47"/>
      <c r="CV32" s="45"/>
      <c r="CW32" s="46"/>
      <c r="CX32" s="46"/>
      <c r="CY32" s="46"/>
      <c r="CZ32" s="46"/>
      <c r="DA32" s="46"/>
      <c r="DB32" s="46"/>
      <c r="DC32" s="46"/>
      <c r="DD32" s="46"/>
      <c r="DE32" s="47"/>
      <c r="DF32" s="175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96"/>
      <c r="DS32" s="175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96"/>
      <c r="EF32" s="175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96"/>
      <c r="ES32" s="175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7"/>
    </row>
    <row r="33" spans="1:161" ht="12" thickBot="1">
      <c r="A33" s="52"/>
      <c r="B33" s="52"/>
      <c r="C33" s="52"/>
      <c r="D33" s="52"/>
      <c r="E33" s="52"/>
      <c r="F33" s="52"/>
      <c r="G33" s="52"/>
      <c r="H33" s="53"/>
      <c r="I33" s="310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193"/>
      <c r="CO33" s="194"/>
      <c r="CP33" s="194"/>
      <c r="CQ33" s="194"/>
      <c r="CR33" s="194"/>
      <c r="CS33" s="194"/>
      <c r="CT33" s="194"/>
      <c r="CU33" s="195"/>
      <c r="CV33" s="198"/>
      <c r="CW33" s="194"/>
      <c r="CX33" s="194"/>
      <c r="CY33" s="194"/>
      <c r="CZ33" s="194"/>
      <c r="DA33" s="194"/>
      <c r="DB33" s="194"/>
      <c r="DC33" s="194"/>
      <c r="DD33" s="194"/>
      <c r="DE33" s="195"/>
      <c r="DF33" s="178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97"/>
      <c r="DS33" s="178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97"/>
      <c r="EF33" s="178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97"/>
      <c r="ES33" s="178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80"/>
    </row>
    <row r="35" ht="11.25">
      <c r="I35" s="1" t="s">
        <v>147</v>
      </c>
    </row>
    <row r="36" spans="9:96" ht="11.25">
      <c r="I36" s="1" t="s">
        <v>148</v>
      </c>
      <c r="AQ36" s="254" t="s">
        <v>229</v>
      </c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Y36" s="254" t="s">
        <v>266</v>
      </c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</row>
    <row r="37" spans="43:96" s="4" customFormat="1" ht="8.25">
      <c r="AQ37" s="314" t="s">
        <v>149</v>
      </c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14"/>
      <c r="BH37" s="314"/>
      <c r="BK37" s="314" t="s">
        <v>18</v>
      </c>
      <c r="BL37" s="314"/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Y37" s="314" t="s">
        <v>19</v>
      </c>
      <c r="BZ37" s="314"/>
      <c r="CA37" s="314"/>
      <c r="CB37" s="314"/>
      <c r="CC37" s="314"/>
      <c r="CD37" s="314"/>
      <c r="CE37" s="314"/>
      <c r="CF37" s="314"/>
      <c r="CG37" s="314"/>
      <c r="CH37" s="314"/>
      <c r="CI37" s="314"/>
      <c r="CJ37" s="314"/>
      <c r="CK37" s="314"/>
      <c r="CL37" s="314"/>
      <c r="CM37" s="314"/>
      <c r="CN37" s="314"/>
      <c r="CO37" s="314"/>
      <c r="CP37" s="314"/>
      <c r="CQ37" s="314"/>
      <c r="CR37" s="314"/>
    </row>
    <row r="38" spans="43:96" s="4" customFormat="1" ht="3" customHeight="1"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9:96" ht="11.25">
      <c r="I39" s="1" t="s">
        <v>150</v>
      </c>
      <c r="AM39" s="254" t="s">
        <v>201</v>
      </c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CA39" s="52" t="s">
        <v>230</v>
      </c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</row>
    <row r="40" spans="39:96" s="4" customFormat="1" ht="8.25">
      <c r="AM40" s="314" t="s">
        <v>149</v>
      </c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G40" s="314" t="s">
        <v>18</v>
      </c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4"/>
      <c r="CA40" s="314" t="s">
        <v>19</v>
      </c>
      <c r="CB40" s="314"/>
      <c r="CC40" s="314"/>
      <c r="CD40" s="314"/>
      <c r="CE40" s="314"/>
      <c r="CF40" s="314"/>
      <c r="CG40" s="314"/>
      <c r="CH40" s="314"/>
      <c r="CI40" s="314"/>
      <c r="CJ40" s="314"/>
      <c r="CK40" s="314"/>
      <c r="CL40" s="314"/>
      <c r="CM40" s="314"/>
      <c r="CN40" s="314"/>
      <c r="CO40" s="314"/>
      <c r="CP40" s="314"/>
      <c r="CQ40" s="314"/>
      <c r="CR40" s="314"/>
    </row>
    <row r="41" spans="39:96" s="4" customFormat="1" ht="3" customHeight="1"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9:38" ht="11.25">
      <c r="I42" s="61" t="s">
        <v>20</v>
      </c>
      <c r="J42" s="61"/>
      <c r="K42" s="52"/>
      <c r="L42" s="52"/>
      <c r="M42" s="52"/>
      <c r="N42" s="68" t="s">
        <v>20</v>
      </c>
      <c r="O42" s="68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61">
        <v>20</v>
      </c>
      <c r="AG42" s="61"/>
      <c r="AH42" s="61"/>
      <c r="AI42" s="72"/>
      <c r="AJ42" s="72"/>
      <c r="AK42" s="72"/>
      <c r="AL42" s="1" t="s">
        <v>4</v>
      </c>
    </row>
  </sheetData>
  <sheetProtection/>
  <mergeCells count="240">
    <mergeCell ref="EG1:FE1"/>
    <mergeCell ref="A30:H30"/>
    <mergeCell ref="I30:CM30"/>
    <mergeCell ref="CN30:CU30"/>
    <mergeCell ref="CV30:DE30"/>
    <mergeCell ref="DF30:DR30"/>
    <mergeCell ref="CN29:CU29"/>
    <mergeCell ref="CV29:DE29"/>
    <mergeCell ref="DF29:DR29"/>
    <mergeCell ref="EF29:ER29"/>
    <mergeCell ref="ES29:FE29"/>
    <mergeCell ref="DS30:EE30"/>
    <mergeCell ref="EF30:ER30"/>
    <mergeCell ref="I42:J42"/>
    <mergeCell ref="ES30:FE30"/>
    <mergeCell ref="K42:M42"/>
    <mergeCell ref="N42:O42"/>
    <mergeCell ref="Q42:AE42"/>
    <mergeCell ref="ES32:FE33"/>
    <mergeCell ref="AF42:AH42"/>
    <mergeCell ref="AI42:AK42"/>
    <mergeCell ref="AQ36:BH36"/>
    <mergeCell ref="BK36:BV36"/>
    <mergeCell ref="BY36:CR36"/>
    <mergeCell ref="CA39:CR39"/>
    <mergeCell ref="CA40:CR40"/>
    <mergeCell ref="AM39:BD39"/>
    <mergeCell ref="EF31:ER31"/>
    <mergeCell ref="ES31:FE31"/>
    <mergeCell ref="AQ37:BH37"/>
    <mergeCell ref="BK37:BV37"/>
    <mergeCell ref="BY37:CR37"/>
    <mergeCell ref="CN32:CU33"/>
    <mergeCell ref="CV32:DE33"/>
    <mergeCell ref="I33:CM33"/>
    <mergeCell ref="EF27:ER28"/>
    <mergeCell ref="AM40:BD40"/>
    <mergeCell ref="BG39:BX39"/>
    <mergeCell ref="BG40:BX40"/>
    <mergeCell ref="EF32:ER33"/>
    <mergeCell ref="ES27:FE28"/>
    <mergeCell ref="I31:CM31"/>
    <mergeCell ref="CN31:CU31"/>
    <mergeCell ref="CV31:DE31"/>
    <mergeCell ref="DF31:DR31"/>
    <mergeCell ref="CN27:CU28"/>
    <mergeCell ref="CV27:DE28"/>
    <mergeCell ref="I27:CM27"/>
    <mergeCell ref="I28:CM28"/>
    <mergeCell ref="DF27:DR28"/>
    <mergeCell ref="I29:CM29"/>
    <mergeCell ref="DS27:EE28"/>
    <mergeCell ref="DF32:DR33"/>
    <mergeCell ref="DS32:EE33"/>
    <mergeCell ref="A27:H28"/>
    <mergeCell ref="A32:H33"/>
    <mergeCell ref="I32:CM32"/>
    <mergeCell ref="A31:H31"/>
    <mergeCell ref="DS31:EE31"/>
    <mergeCell ref="DS29:EE29"/>
    <mergeCell ref="A29:H29"/>
    <mergeCell ref="EF26:ER26"/>
    <mergeCell ref="ES26:FE26"/>
    <mergeCell ref="A26:H26"/>
    <mergeCell ref="I26:CM26"/>
    <mergeCell ref="CN26:CU26"/>
    <mergeCell ref="CV26:DE26"/>
    <mergeCell ref="DS26:EE26"/>
    <mergeCell ref="DF26:DR26"/>
    <mergeCell ref="DF25:DR25"/>
    <mergeCell ref="DS25:EE25"/>
    <mergeCell ref="EF25:ER25"/>
    <mergeCell ref="ES25:FE25"/>
    <mergeCell ref="A25:H25"/>
    <mergeCell ref="I25:CM25"/>
    <mergeCell ref="CN25:CU25"/>
    <mergeCell ref="CV25:D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A4:H6"/>
    <mergeCell ref="A7:H7"/>
    <mergeCell ref="B2:FD2"/>
    <mergeCell ref="A8:H8"/>
    <mergeCell ref="I8:CM8"/>
    <mergeCell ref="CN8:CU8"/>
    <mergeCell ref="CV8:DE8"/>
    <mergeCell ref="DF8:DR8"/>
    <mergeCell ref="DS8:EE8"/>
    <mergeCell ref="EF8:ER8"/>
    <mergeCell ref="I7:CM7"/>
    <mergeCell ref="CN7:CU7"/>
    <mergeCell ref="CV7:DE7"/>
    <mergeCell ref="ES8:FE8"/>
    <mergeCell ref="DF7:DR7"/>
    <mergeCell ref="DS7:EE7"/>
    <mergeCell ref="EF7:ER7"/>
    <mergeCell ref="ES7:FE7"/>
    <mergeCell ref="DF6:DR6"/>
    <mergeCell ref="DS6:EE6"/>
    <mergeCell ref="EF6:ER6"/>
    <mergeCell ref="DY5:EA5"/>
    <mergeCell ref="EB5:EE5"/>
    <mergeCell ref="EF5:EK5"/>
    <mergeCell ref="EL5:EN5"/>
    <mergeCell ref="I4:CM6"/>
    <mergeCell ref="CN4:CU6"/>
    <mergeCell ref="CV4:DE6"/>
    <mergeCell ref="DF4:FE4"/>
    <mergeCell ref="DF5:DK5"/>
    <mergeCell ref="DL5:DN5"/>
    <mergeCell ref="DO5:DR5"/>
    <mergeCell ref="DS5:DX5"/>
    <mergeCell ref="EO5:ER5"/>
    <mergeCell ref="ES5:FE6"/>
  </mergeCells>
  <printOptions/>
  <pageMargins left="0.5905511811023623" right="0.11811023622047245" top="0.7874015748031497" bottom="0.31496062992125984" header="0.1968503937007874" footer="0.196850393700787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ГлБух</cp:lastModifiedBy>
  <cp:lastPrinted>2020-12-08T11:43:53Z</cp:lastPrinted>
  <dcterms:created xsi:type="dcterms:W3CDTF">2011-01-11T10:25:48Z</dcterms:created>
  <dcterms:modified xsi:type="dcterms:W3CDTF">2020-12-08T11:46:36Z</dcterms:modified>
  <cp:category/>
  <cp:version/>
  <cp:contentType/>
  <cp:contentStatus/>
</cp:coreProperties>
</file>